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970" windowHeight="6135" tabRatio="313" activeTab="0"/>
  </bookViews>
  <sheets>
    <sheet name="Points2019" sheetId="1" r:id="rId1"/>
    <sheet name="Points2018" sheetId="2" r:id="rId2"/>
    <sheet name="Points2017" sheetId="3" r:id="rId3"/>
    <sheet name="Points2016" sheetId="4" r:id="rId4"/>
  </sheets>
  <definedNames>
    <definedName name="_xlnm._FilterDatabase" localSheetId="3" hidden="1">'Points2016'!$A$2:$BA$2</definedName>
    <definedName name="_xlnm._FilterDatabase" localSheetId="2" hidden="1">'Points2017'!$A$2:$AU$2</definedName>
    <definedName name="_xlnm._FilterDatabase" localSheetId="1" hidden="1">'Points2018'!$A$2:$AY$233</definedName>
    <definedName name="_xlnm._FilterDatabase" localSheetId="0" hidden="1">'Points2019'!$A$2:$AH$322</definedName>
  </definedNames>
  <calcPr fullCalcOnLoad="1"/>
</workbook>
</file>

<file path=xl/comments1.xml><?xml version="1.0" encoding="utf-8"?>
<comments xmlns="http://schemas.openxmlformats.org/spreadsheetml/2006/main">
  <authors>
    <author>Bernard Wagner</author>
  </authors>
  <commentList>
    <comment ref="E7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- FFC 3ème Caté</t>
        </r>
      </text>
    </comment>
    <comment ref="E9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OK: ne fait pas de competition</t>
        </r>
      </text>
    </comment>
    <comment ref="E12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Ne fait pas de competition</t>
        </r>
      </text>
    </comment>
    <comment ref="E21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Ne fait pas de competition</t>
        </r>
      </text>
    </comment>
    <comment ref="E32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ne fait pas de competition</t>
        </r>
      </text>
    </comment>
    <comment ref="E12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FSGT3 Validée par la commission en 2019</t>
        </r>
      </text>
    </comment>
    <comment ref="M23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E28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 3 validée par la commission en 2019</t>
        </r>
      </text>
    </comment>
    <comment ref="E23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 4 Validée par la commission en 2019</t>
        </r>
      </text>
    </comment>
    <comment ref="E19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Monté en FSGT 4 en 2019: Superiorite manifeste</t>
        </r>
      </text>
    </comment>
    <comment ref="E26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 4 validée par la comission en 2019</t>
        </r>
      </text>
    </comment>
    <comment ref="E26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 4 validée par la comission en 2019</t>
        </r>
      </text>
    </comment>
    <comment ref="E11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 4 validée pa la comission en 2019</t>
        </r>
      </text>
    </comment>
    <comment ref="E14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 5 validée pae la commission en 2019</t>
        </r>
      </text>
    </comment>
    <comment ref="E31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 4 validée pa la commission en 2019</t>
        </r>
      </text>
    </comment>
    <comment ref="E32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 4 validée par la commission en 2019</t>
        </r>
      </text>
    </comment>
    <comment ref="M27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M30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</t>
        </r>
      </text>
    </comment>
    <comment ref="M8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</t>
        </r>
      </text>
    </comment>
    <comment ref="M28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</t>
        </r>
      </text>
    </comment>
    <comment ref="M2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</t>
        </r>
      </text>
    </comment>
    <comment ref="M19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</t>
        </r>
      </text>
    </comment>
    <comment ref="M31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</t>
        </r>
      </text>
    </comment>
    <comment ref="M26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</t>
        </r>
      </text>
    </comment>
    <comment ref="M19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</t>
        </r>
      </text>
    </comment>
    <comment ref="M15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</t>
        </r>
      </text>
    </comment>
    <comment ref="E8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Open</t>
        </r>
      </text>
    </comment>
    <comment ref="M7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G27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E23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en 2019 = FSGT 2</t>
        </r>
      </text>
    </comment>
    <comment ref="M18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M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E1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Demande de descente en 5 refusée par la commission</t>
        </r>
      </text>
    </comment>
    <comment ref="M15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</t>
        </r>
      </text>
    </comment>
    <comment ref="E9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Demande descente acceptée par la commission en 2019</t>
        </r>
      </text>
    </comment>
    <comment ref="M1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M22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M10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M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M8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M28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</t>
        </r>
      </text>
    </comment>
    <comment ref="E15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 5 validée pae la commission en 2019</t>
        </r>
      </text>
    </comment>
    <comment ref="F14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Remonte en 4 après sa victoire à Venissieux (03/03)</t>
        </r>
      </text>
    </comment>
    <comment ref="E1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Demande de descente en FSGT 4 en 2019: Acceptée par la commission.</t>
        </r>
      </text>
    </comment>
    <comment ref="M13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</t>
        </r>
      </text>
    </comment>
    <comment ref="M6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 = recupere sa caté de 2017</t>
        </r>
      </text>
    </comment>
    <comment ref="E28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 5 validée par la commission en 2019</t>
        </r>
      </text>
    </comment>
    <comment ref="E12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FFC Pass D4</t>
        </r>
      </text>
    </comment>
    <comment ref="M18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M8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</t>
        </r>
      </text>
    </comment>
    <comment ref="F31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Montée en FSGT3 suite à sa montée en FFC D2 après le GP de Rives</t>
        </r>
      </text>
    </comment>
    <comment ref="M7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E17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Coureur de Moins de 30 nas. Autorisation de la commission de courrir en 4 vu son nivau</t>
        </r>
      </text>
    </comment>
    <comment ref="M31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E6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D2</t>
        </r>
      </text>
    </comment>
    <comment ref="M6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M25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M30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M5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E22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D2</t>
        </r>
      </text>
    </comment>
    <comment ref="E1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D3</t>
        </r>
      </text>
    </comment>
    <comment ref="M21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2019</t>
        </r>
      </text>
    </comment>
    <comment ref="E89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Passage en FSGT 2 en 2019</t>
        </r>
      </text>
    </comment>
    <comment ref="M163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2019</t>
        </r>
      </text>
    </comment>
    <comment ref="M190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2019</t>
        </r>
      </text>
    </comment>
    <comment ref="E303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3ème caté FFC</t>
        </r>
      </text>
    </comment>
    <comment ref="M55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2019</t>
        </r>
      </text>
    </comment>
    <comment ref="M13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Coureur 2019 - Ancien FFC 2eme caté</t>
        </r>
      </text>
    </comment>
    <comment ref="E107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Demande descente validée en 2019 par la commission</t>
        </r>
      </text>
    </comment>
    <comment ref="M204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Mutation 2019</t>
        </r>
      </text>
    </comment>
    <comment ref="E113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Coureur Inconnu de la commission!! Gagne à la 2ere course.</t>
        </r>
      </text>
    </comment>
    <comment ref="A109" authorId="0">
      <text>
        <r>
          <rPr>
            <b/>
            <sz val="9"/>
            <rFont val="Tahoma"/>
            <family val="0"/>
          </rPr>
          <t>Bernard Wagner:</t>
        </r>
      </text>
    </comment>
    <comment ref="E109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A courru en 4 a Argentine. Pour moi = FSGT 3 -pas de demande de descente faite a la commission</t>
        </r>
      </text>
    </comment>
    <comment ref="E280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Coureur Inconnu de la commission</t>
        </r>
      </text>
    </comment>
    <comment ref="E175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Coureur Inconnu de la commission</t>
        </r>
      </text>
    </comment>
    <comment ref="F113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Montée en 3 apres argentine</t>
        </r>
      </text>
    </comment>
    <comment ref="F114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Montée en 3 apres argentine</t>
        </r>
      </text>
    </comment>
    <comment ref="M18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2019</t>
        </r>
      </text>
    </comment>
    <comment ref="M175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2019</t>
        </r>
      </text>
    </comment>
    <comment ref="M15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2019</t>
        </r>
      </text>
    </comment>
    <comment ref="M53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2019</t>
        </r>
      </text>
    </comment>
    <comment ref="M301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2019</t>
        </r>
      </text>
    </comment>
    <comment ref="E308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Pas de licence FSGT, seulement FFC</t>
        </r>
      </text>
    </comment>
    <comment ref="M116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Nouveau 2019</t>
        </r>
      </text>
    </comment>
    <comment ref="E141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FFC Pass D3</t>
        </r>
      </text>
    </comment>
    <comment ref="E187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FFC 3eme Caté</t>
        </r>
      </text>
    </comment>
    <comment ref="AC248" authorId="0">
      <text>
        <r>
          <rPr>
            <b/>
            <sz val="9"/>
            <rFont val="Tahoma"/>
            <family val="0"/>
          </rPr>
          <t>Bernard Wagner:</t>
        </r>
        <r>
          <rPr>
            <sz val="9"/>
            <rFont val="Tahoma"/>
            <family val="0"/>
          </rPr>
          <t xml:space="preserve">
Montée en 4 pour Supriorité Manifeste</t>
        </r>
      </text>
    </comment>
  </commentList>
</comments>
</file>

<file path=xl/comments2.xml><?xml version="1.0" encoding="utf-8"?>
<comments xmlns="http://schemas.openxmlformats.org/spreadsheetml/2006/main">
  <authors>
    <author>Bernard Wagner</author>
  </authors>
  <commentList>
    <comment ref="C2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FSGT - UFOLEP (Team Jallet)</t>
        </r>
      </text>
    </comment>
    <comment ref="E7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OK: ne fait pas de competition</t>
        </r>
      </text>
    </comment>
    <comment ref="F7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E9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Ne fait pas de competition</t>
        </r>
      </text>
    </comment>
    <comment ref="E11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Monté en FSGT 3 apres Brison</t>
        </r>
      </text>
    </comment>
    <comment ref="E15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- FFC D3</t>
        </r>
      </text>
    </comment>
    <comment ref="F15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E16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Ne fait pas de competition</t>
        </r>
      </text>
    </comment>
    <comment ref="F18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E23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ne fait pas de competition</t>
        </r>
      </text>
    </comment>
    <comment ref="E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Declassé en FSGT 5 - Accord Comimssion</t>
        </r>
      </text>
    </comment>
    <comment ref="M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Declassé de FSGT 4 à FSGT 5 = demarre avec la moitié des points</t>
        </r>
      </text>
    </comment>
    <comment ref="M19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- Démarre avec la Moitié des points.</t>
        </r>
      </text>
    </comment>
    <comment ref="M12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- Démarre avec la Moitié des points.</t>
        </r>
      </text>
    </comment>
    <comment ref="M8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- Démarre avec la Moitié des points.</t>
        </r>
      </text>
    </comment>
    <comment ref="M9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- Démarre avec la Moitié des points.</t>
        </r>
      </text>
    </comment>
    <comment ref="E20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Declassé en FSGT 4 - Accord Commission</t>
        </r>
      </text>
    </comment>
    <comment ref="M20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Déclassé en FSGT 4 - Démarre avec la moitié des points</t>
        </r>
      </text>
    </comment>
    <comment ref="E8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FSGT 4 en 2017. A demandé une FSGT 3 pour 2018</t>
        </r>
      </text>
    </comment>
    <comment ref="E21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Licencie FFC Pass Cyclisme  au Team Montagnac</t>
        </r>
      </text>
    </comment>
    <comment ref="E19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 4 acceptée par la commission</t>
        </r>
      </text>
    </comment>
    <comment ref="M19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 4 - Demarre avec la moitié des pts de montée.</t>
        </r>
      </text>
    </comment>
    <comment ref="E4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Ne court plus du tout.</t>
        </r>
      </text>
    </comment>
    <comment ref="M16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2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de Catégorie - Demarre avec la moitié des pts.</t>
        </r>
      </text>
    </comment>
    <comment ref="E2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Descendu en FSGT 5 - Accord Comission</t>
        </r>
      </text>
    </comment>
    <comment ref="M13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demarre avec la moitié des points.</t>
        </r>
      </text>
    </comment>
    <comment ref="E17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3éme Caté</t>
        </r>
      </text>
    </comment>
    <comment ref="M7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Nuveau Licencié - Demarre avec la moitié des points.</t>
        </r>
      </text>
    </comment>
    <comment ref="E7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Cyclims D2 - FFC 3eme caté en 2016.</t>
        </r>
      </text>
    </comment>
    <comment ref="M4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21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16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E13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Lic"nce FFC Pass Open - Team Jallet</t>
        </r>
      </text>
    </comment>
    <comment ref="M7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Licencié: Demarre avec la moitié des points</t>
        </r>
      </text>
    </comment>
    <comment ref="M7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Licencié: Demarre avec la moitié des points</t>
        </r>
      </text>
    </comment>
    <comment ref="E3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Junior - Pass Cyclsme D1</t>
        </r>
      </text>
    </comment>
    <comment ref="M20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Déjà Licencié en 2017</t>
        </r>
      </text>
    </comment>
    <comment ref="M16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Déjà licnecié en 2017 au LAC</t>
        </r>
      </text>
    </comment>
    <comment ref="M12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E12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FFC Pass D3</t>
        </r>
      </text>
    </comment>
    <comment ref="E16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FFC Pass D2</t>
        </r>
      </text>
    </comment>
    <comment ref="E20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Pass D3</t>
        </r>
      </text>
    </comment>
    <comment ref="M5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- demarre avec la moitié des points</t>
        </r>
      </text>
    </comment>
    <comment ref="E6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- FFC 3ème Caté</t>
        </r>
      </text>
    </comment>
    <comment ref="E15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- FFC Pass Open</t>
        </r>
      </text>
    </comment>
    <comment ref="E18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- FFC Pass Open</t>
        </r>
      </text>
    </comment>
    <comment ref="E21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- FFC 3ème caté</t>
        </r>
      </text>
    </comment>
    <comment ref="M11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- Demarre avec la moitie des points</t>
        </r>
      </text>
    </comment>
    <comment ref="M2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Descndu de cate en 2018 - Demarre avec la moitie des points.</t>
        </r>
      </text>
    </comment>
    <comment ref="E2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Demane de desente accordée en 2018</t>
        </r>
      </text>
    </comment>
    <comment ref="S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Remonte en FSGT 4 apres sa victoire: decision commission</t>
        </r>
      </text>
    </comment>
    <comment ref="T15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A courru en FSGT 4 alors qu'il était FSGT 2 les 2 années précedentes.</t>
        </r>
      </text>
    </comment>
    <comment ref="E10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Coureur Inconnu de la comission</t>
        </r>
      </text>
    </comment>
    <comment ref="E16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Courreur Inconnu de la commisssion: Était en 5 en 2017 au LAC</t>
        </r>
      </text>
    </comment>
    <comment ref="E12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Coureru inconnu de la commission</t>
        </r>
      </text>
    </comment>
    <comment ref="M11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Courerur</t>
        </r>
      </text>
    </comment>
    <comment ref="M10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 = demarre avec la moitié des points.</t>
        </r>
      </text>
    </comment>
    <comment ref="E15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Passé en FSGT 4 sans que la commission soit informée. Fsgt 2 en 2017.</t>
        </r>
      </text>
    </comment>
    <comment ref="F12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Monté en 3 suite au GP de Brison et a la superiorité manifeste du coureur.</t>
        </r>
      </text>
    </comment>
    <comment ref="T12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Decision Commission: Coureur Monté en FSGT 3 suite à supériorité manifeste.</t>
        </r>
      </text>
    </comment>
    <comment ref="M18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- Demarre avec la moitie des points</t>
        </r>
      </text>
    </comment>
    <comment ref="M9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Coureur</t>
        </r>
      </text>
    </comment>
    <comment ref="M17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3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- demarre avec la moitie des points</t>
        </r>
      </text>
    </comment>
    <comment ref="M20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17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M4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Z10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Monte avec 48 Pts suite à 3 victoires - Supériorité</t>
        </r>
      </text>
    </comment>
    <comment ref="M16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= demarre avec la moitié des points</t>
        </r>
      </text>
    </comment>
    <comment ref="M10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 = demarre avec la moitié des points.</t>
        </r>
      </text>
    </comment>
    <comment ref="M5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18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16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9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Coureur</t>
        </r>
      </text>
    </comment>
    <comment ref="F9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Declassé en FSGT 4 apres Pringy</t>
        </r>
      </text>
    </comment>
    <comment ref="M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12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12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5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Courreur</t>
        </r>
      </text>
    </comment>
    <comment ref="M4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+ Descente de catégorie = Demarre avec la moitié des points et remonte à la premiere victoire cette saison.</t>
        </r>
      </text>
    </comment>
    <comment ref="F4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Demande de reclassement acceptée par la commission  apres la course d'Argentine.</t>
        </r>
      </text>
    </comment>
    <comment ref="M19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de Catégorie - Démarre avec la Moitié des points.</t>
        </r>
      </text>
    </comment>
    <comment ref="F19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de categorie validée par la commission suite aux courese de début de saison.</t>
        </r>
      </text>
    </comment>
    <comment ref="F1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de catégorie acceptée par la commission apres le GP Argonay.
Validation definitive au retour de Pascal.</t>
        </r>
      </text>
    </comment>
    <comment ref="M1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de catégorie: Demarre avec la moitié des points - remonte à la 1ere vctoire.</t>
        </r>
      </text>
    </comment>
    <comment ref="M5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descendu de FSGT 3 a FSGT 4 apres Argonay</t>
        </r>
      </text>
    </comment>
    <comment ref="F5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Descendu en FSGT 4 apres la course d'Argonay. Accord commission</t>
        </r>
      </text>
    </comment>
    <comment ref="M17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Non Licencié en 2017 et descendu de caté: Demarre avec la moitié des points</t>
        </r>
      </text>
    </comment>
    <comment ref="AH1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1ere victoire apres changement de caté: Remonte en FSGT 3</t>
        </r>
      </text>
    </comment>
    <comment ref="M1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Compteur re-initialisé avec points de depart</t>
        </r>
      </text>
    </comment>
    <comment ref="AK23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5eme sur 9 coureurs - Fini à 2 Tours</t>
        </r>
      </text>
    </comment>
    <comment ref="AJ19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Remonte en FSGT 3 suite a cette victoire. Descendu en FSGT 4 en début de saison</t>
        </r>
      </text>
    </comment>
    <comment ref="F19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Remonte en 3 suite à sa victoire à Alpespace</t>
        </r>
      </text>
    </comment>
    <comment ref="E15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A courru le Saone et Loire en FSGT 3</t>
        </r>
      </text>
    </comment>
    <comment ref="F3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Demande club</t>
        </r>
      </text>
    </comment>
    <comment ref="F5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Proposition Club</t>
        </r>
      </text>
    </comment>
    <comment ref="M6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Nouvreau Coureur</t>
        </r>
      </text>
    </comment>
    <comment ref="M22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coureur</t>
        </r>
      </text>
    </comment>
    <comment ref="M13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AR13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Monte en FSGT 4</t>
        </r>
      </text>
    </comment>
    <comment ref="F14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Montée en FSGT 2 suite resultats Grimpées</t>
        </r>
      </text>
    </comment>
  </commentList>
</comments>
</file>

<file path=xl/comments3.xml><?xml version="1.0" encoding="utf-8"?>
<comments xmlns="http://schemas.openxmlformats.org/spreadsheetml/2006/main">
  <authors>
    <author>Bernard Wagner</author>
  </authors>
  <commentList>
    <comment ref="M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= demarre avec la moitie des pts de montee</t>
        </r>
      </text>
    </comment>
    <comment ref="E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Licencié FFC - Accord commission pour rester en FSGT 4</t>
        </r>
      </text>
    </comment>
    <comment ref="M1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= demarre avec la moitie des pts de montée</t>
        </r>
      </text>
    </comment>
    <comment ref="M1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1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1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M2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M2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= demarre avec la moitie des pts de montee</t>
        </r>
      </text>
    </comment>
    <comment ref="L2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Feminine</t>
        </r>
      </text>
    </comment>
    <comment ref="M2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M2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M2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AH3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Place non signaléé a la comission = Points doublés.</t>
        </r>
      </text>
    </comment>
    <comment ref="M3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C3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FSGT - UFOLEP (Team Jallet)</t>
        </r>
      </text>
    </comment>
    <comment ref="M3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3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4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4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4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= demarre avec la moitie des pts de montee</t>
        </r>
      </text>
    </comment>
    <comment ref="M4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4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Licencié: démare à la moitié des points</t>
        </r>
      </text>
    </comment>
    <comment ref="M4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F5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Montée aux Points apres Evires</t>
        </r>
      </text>
    </comment>
    <comment ref="M5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Non Licencié FSGT en 2016 = demarre avec la moitie des pts de montee = ce qui correspond a ses points FSGT 2015</t>
        </r>
      </text>
    </comment>
    <comment ref="M5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5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J6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UFOLEP</t>
        </r>
      </text>
    </comment>
    <comment ref="M6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M6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courerur = demarre avec la moitié des pts de montée</t>
        </r>
      </text>
    </comment>
    <comment ref="C6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Coureur Indépendant sans Club</t>
        </r>
      </text>
    </comment>
    <comment ref="M7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</t>
        </r>
      </text>
    </comment>
    <comment ref="M7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7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= demarre avec la moitie des pts de montée</t>
        </r>
      </text>
    </comment>
    <comment ref="E7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OK: ne fait pas de competition</t>
        </r>
      </text>
    </comment>
    <comment ref="M7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F7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M8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F8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F9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FSGT - FFC = Passé en 3 par application du reglement</t>
        </r>
      </text>
    </comment>
    <comment ref="M9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9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9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de 4 à 5 = demarre avec la moitié des pts de montée</t>
        </r>
      </text>
    </comment>
    <comment ref="M9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E9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ne fait pas de competition</t>
        </r>
      </text>
    </comment>
    <comment ref="M9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Adeherent = demarre avec la moitie des pts de montée</t>
        </r>
      </text>
    </comment>
    <comment ref="M10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L10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FSGT 2 = ¨Pas de Changement de Caté</t>
        </r>
      </text>
    </comment>
    <comment ref="E10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Ne fait pas de competition</t>
        </r>
      </text>
    </comment>
    <comment ref="M10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10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E12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Est Classé en 5 a Brison - FSGT 4 en 2016 = A verifier</t>
        </r>
      </text>
    </comment>
    <comment ref="F12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 = FSGT 3</t>
        </r>
      </text>
    </comment>
    <comment ref="E12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Monté en FSGT 3 apres Brison</t>
        </r>
      </text>
    </comment>
    <comment ref="M12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de 4 à 5 = demarre avec la moitie des pts de montée</t>
        </r>
      </text>
    </comment>
    <comment ref="M12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M13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= demarre avec la moitie des pts de montee</t>
        </r>
      </text>
    </comment>
    <comment ref="C13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Triple Licence - FSGT (ASPES) - UFOLEP (Team Jallet) - FFC Club Neutre </t>
        </r>
      </text>
    </comment>
    <comment ref="F13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Monté en FSGT 2 pour aligner avec sa catégorie UFOLEP 1 depuis le GP de St Savin</t>
        </r>
      </text>
    </comment>
    <comment ref="Z13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Passé en UFOLEP 1
2ème en UFOLEP 1 à St Savin 
Monté en FSGT 2</t>
        </r>
      </text>
    </comment>
    <comment ref="C13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Triple Licence - FSGT (ASPES) - UFOLEP (Team Jallet) - FFC Club Neutre </t>
        </r>
      </text>
    </comment>
    <comment ref="F14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Descendu en FSGT 4 apres Argonnay
Remonté en FSGT 3 apres Leschaux</t>
        </r>
      </text>
    </comment>
    <comment ref="M14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14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 + Descente de Catégorie = démarre a 15 pts</t>
        </r>
      </text>
    </comment>
    <comment ref="M14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E14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Pad de demande de catégorie faite a la commission</t>
        </r>
      </text>
    </comment>
    <comment ref="M14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F14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FFC Pass D2 - Nouveau Adherent gagne a la 1ere course FSGT 3 + 4ème GP Chambery FFC D1-D2 
Monté en FSGT 2 apres Brison: Supériorité Manifeste</t>
        </r>
      </text>
    </comment>
    <comment ref="M14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= demarre avec la moitie des pts de montee</t>
        </r>
      </text>
    </comment>
    <comment ref="M14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= demarre avec la moitie des pts de montee</t>
        </r>
      </text>
    </comment>
    <comment ref="E16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Double Licence - FFC D3</t>
        </r>
      </text>
    </comment>
    <comment ref="F16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AB16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4ème Pace Non déclaréee à la commission = points doublés = 2 * 4</t>
        </r>
      </text>
    </comment>
    <comment ref="AF16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Place non signaléé a la comission = Points doublés.</t>
        </r>
      </text>
    </comment>
    <comment ref="E17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Ne fait pas de competition</t>
        </r>
      </text>
    </comment>
    <comment ref="M17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17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= demarre avec la moitie des pts de montee</t>
        </r>
      </text>
    </comment>
    <comment ref="M18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18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E18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License FFC Pass </t>
        </r>
      </text>
    </comment>
    <comment ref="F18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Montée en FFC 3ème Caté = FSGT 1</t>
        </r>
      </text>
    </comment>
    <comment ref="M191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= demarre avec la moitie des pts de montee</t>
        </r>
      </text>
    </comment>
    <comment ref="M19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F20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M20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de 3 à 4 = demarre avec la moitié des pts de montée</t>
        </r>
      </text>
    </comment>
    <comment ref="M21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F21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M21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Licencié</t>
        </r>
      </text>
    </comment>
    <comment ref="M22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= demarre avec la moitie des pts de montee</t>
        </r>
      </text>
    </comment>
    <comment ref="M22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de 4 à 5 = Demarre avec la moitié des pts de montée</t>
        </r>
      </text>
    </comment>
    <comment ref="M227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Déjà licencie au LAC en 2016</t>
        </r>
      </text>
    </comment>
    <comment ref="F23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Descendu en 4 apres les courses de Brison et Argonnay: Accord Commission</t>
        </r>
      </text>
    </comment>
    <comment ref="M23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= demarre avec la moitie des pts de montee</t>
        </r>
      </text>
    </comment>
    <comment ref="M23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de catégorie = demarre avec la moitie des pts de montee</t>
        </r>
      </text>
    </comment>
    <comment ref="M23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M238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M25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= demarre avec la moitie des pts de montee</t>
        </r>
      </text>
    </comment>
    <comment ref="M25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Licencie</t>
        </r>
      </text>
    </comment>
    <comment ref="M256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Nouvel Adherent = demarre avec la moitie des pts de montee</t>
        </r>
      </text>
    </comment>
    <comment ref="E25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ne fait pas de competition</t>
        </r>
      </text>
    </comment>
    <comment ref="F30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
Monte en FSGT2 apres Brignais</t>
        </r>
      </text>
    </comment>
    <comment ref="AN14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3ème place non signalée à la commisiion = points doublés</t>
        </r>
      </text>
    </comment>
    <comment ref="AN20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5ème place non signalée a la commission = points doublés</t>
        </r>
      </text>
    </comment>
    <comment ref="A8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Courreur?? Apparait dans classment Leschaux</t>
        </r>
      </text>
    </comment>
    <comment ref="AO142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Remonte a la 1ere Victoire</t>
        </r>
      </text>
    </comment>
    <comment ref="AQ165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2ème place non signalée a la commission = Points doubles</t>
        </r>
      </text>
    </comment>
    <comment ref="M83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Nouveau Coureur: demarre avec la moitié des points</t>
        </r>
      </text>
    </comment>
    <comment ref="AR59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3ème place non signalée = points doublés</t>
        </r>
      </text>
    </comment>
    <comment ref="AS114" authorId="0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4 courruers classés = Victoire = 6 pts</t>
        </r>
      </text>
    </comment>
  </commentList>
</comments>
</file>

<file path=xl/comments4.xml><?xml version="1.0" encoding="utf-8"?>
<comments xmlns="http://schemas.openxmlformats.org/spreadsheetml/2006/main">
  <authors>
    <author>Pascal PERRIN - SESA31363</author>
    <author>Bernard Wagner</author>
  </authors>
  <commentList>
    <comment ref="E248" authorId="0">
      <text>
        <r>
          <rPr>
            <sz val="9"/>
            <rFont val="Tahoma"/>
            <family val="2"/>
          </rPr>
          <t xml:space="preserve">Passe de 2-&gt;3 décision club </t>
        </r>
      </text>
    </comment>
    <comment ref="E26" authorId="0">
      <text>
        <r>
          <rPr>
            <sz val="9"/>
            <rFont val="Tahoma"/>
            <family val="2"/>
          </rPr>
          <t xml:space="preserve">Passe de 4-&gt;3 décision club : NOR
</t>
        </r>
      </text>
    </comment>
    <comment ref="E143" authorId="0">
      <text>
        <r>
          <rPr>
            <sz val="9"/>
            <rFont val="Tahoma"/>
            <family val="2"/>
          </rPr>
          <t xml:space="preserve">Passe de 4-&gt;3 décision club : NOR
</t>
        </r>
      </text>
    </comment>
    <comment ref="E146" authorId="0">
      <text>
        <r>
          <rPr>
            <sz val="9"/>
            <rFont val="Tahoma"/>
            <family val="2"/>
          </rPr>
          <t>Passe de 3-&gt;4 décision club : NOR</t>
        </r>
      </text>
    </comment>
    <comment ref="E15" authorId="0">
      <text>
        <r>
          <rPr>
            <sz val="9"/>
            <rFont val="Tahoma"/>
            <family val="2"/>
          </rPr>
          <t xml:space="preserve">Passe de 4-&gt;3 décision club : NOR
</t>
        </r>
      </text>
    </comment>
    <comment ref="F140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Passage en 3 apres Evires - RAZ Solde Pts</t>
        </r>
      </text>
    </comment>
    <comment ref="J140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Points calculés avant nouveau système 73-74.  Ok car Supériorité Manifeste. Podium lors de la 1ère course en caté supérieure.</t>
        </r>
      </text>
    </comment>
    <comment ref="L221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OK, les 2ème Caté ne montent Pas.</t>
        </r>
      </text>
    </comment>
    <comment ref="E171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F237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3 en Mai 2016 = Passe en FSGT1</t>
        </r>
      </text>
    </comment>
    <comment ref="F232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F248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F32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F175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F135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F251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FFC Pass Cyclisme</t>
        </r>
      </text>
    </comment>
    <comment ref="L16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Cadet</t>
        </r>
      </text>
    </comment>
    <comment ref="L25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Feminine</t>
        </r>
      </text>
    </comment>
    <comment ref="L95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FSGT 2 = ¨Pas de Changement de Caté</t>
        </r>
      </text>
    </comment>
    <comment ref="L100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Feminine</t>
        </r>
      </text>
    </comment>
    <comment ref="L150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Feminine</t>
        </r>
      </text>
    </comment>
    <comment ref="L189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Feminine</t>
        </r>
      </text>
    </comment>
    <comment ref="L233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Feminine</t>
        </r>
      </text>
    </comment>
    <comment ref="L253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Feminine</t>
        </r>
      </text>
    </comment>
    <comment ref="L292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les 2ems Caté ne montent pas</t>
        </r>
      </text>
    </comment>
    <comment ref="L278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Monté en 4 pour la Chapelle Blanche après 3 victoire dans la Caté 5</t>
        </r>
      </text>
    </comment>
    <comment ref="F278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Monté en 4 pour la Chapele Blanche - 3 victoires en 5</t>
        </r>
      </text>
    </comment>
    <comment ref="L143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Monte en FSGT 3 apres le GP de Beny - FSGT 69</t>
        </r>
      </text>
    </comment>
    <comment ref="E144" authorId="0">
      <text>
        <r>
          <rPr>
            <sz val="9"/>
            <rFont val="Tahoma"/>
            <family val="2"/>
          </rPr>
          <t xml:space="preserve">Passe de 4-&gt;3 décision club : NOR
</t>
        </r>
      </text>
    </comment>
    <comment ref="F143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Monte en FSGT 3 apres - GP de Beny - FSGT 69</t>
        </r>
      </text>
    </comment>
    <comment ref="C261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</t>
        </r>
      </text>
    </comment>
    <comment ref="L261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Monté en 4 apres Pringy avec l'ancien système de calcull Prestige. OK - de 40 ans.</t>
        </r>
      </text>
    </comment>
    <comment ref="C262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</t>
        </r>
      </text>
    </comment>
    <comment ref="F261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Passe en FSGT 4 apres Pringy - Cf Prestige</t>
        </r>
      </text>
    </comment>
    <comment ref="F11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Descente en FSGT 5 - Decision Commission apres demande club</t>
        </r>
      </text>
    </comment>
    <comment ref="M12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Relicat Points mis a 25 (moitié des points de montée) suite a la descente de catégorie</t>
        </r>
      </text>
    </comment>
    <comment ref="J143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Monté en FSGT 3 Suite au GP de Beny - FSGT 69</t>
        </r>
      </text>
    </comment>
    <comment ref="F182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Montée en 3 car court en FSGT 3 dans le Rhone en Juillet 2016 et fait 2 places consecutives dans les 5.</t>
        </r>
      </text>
    </comment>
    <comment ref="AT165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=12 / 2 (- de 7 Courreurs)</t>
        </r>
      </text>
    </comment>
    <comment ref="AU42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Total Points = 55 = Monte en FSGT3</t>
        </r>
      </text>
    </comment>
    <comment ref="F42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Monte en FSGT 3 apres ND des Millieres</t>
        </r>
      </text>
    </comment>
    <comment ref="L35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OK = FSGT2 = Ne Monte pas</t>
        </r>
      </text>
    </comment>
    <comment ref="AV144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4ème en Ufolep 3!</t>
        </r>
      </text>
    </comment>
    <comment ref="AV141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2ème / - de 7 coureurs</t>
        </r>
      </text>
    </comment>
    <comment ref="AV32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3ème / - de 7 Courreurs</t>
        </r>
      </text>
    </comment>
    <comment ref="AV252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4ème / - de 7 courreurs</t>
        </r>
      </text>
    </comment>
    <comment ref="AO183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Point marqués en FSGT 3</t>
        </r>
      </text>
    </comment>
    <comment ref="AQ183" authorId="1">
      <text>
        <r>
          <rPr>
            <b/>
            <sz val="9"/>
            <rFont val="Tahoma"/>
            <family val="2"/>
          </rPr>
          <t>Bernard Wagner:</t>
        </r>
        <r>
          <rPr>
            <sz val="9"/>
            <rFont val="Tahoma"/>
            <family val="2"/>
          </rPr>
          <t xml:space="preserve">
Points Marqués en FSGT 3.
2 places dans les 5 en FSGT 3 = doit courrir en FSGT 3.</t>
        </r>
      </text>
    </comment>
  </commentList>
</comments>
</file>

<file path=xl/sharedStrings.xml><?xml version="1.0" encoding="utf-8"?>
<sst xmlns="http://schemas.openxmlformats.org/spreadsheetml/2006/main" count="5874" uniqueCount="802">
  <si>
    <t>Marc</t>
  </si>
  <si>
    <t>Stéphane</t>
  </si>
  <si>
    <t>William</t>
  </si>
  <si>
    <t>Patrick</t>
  </si>
  <si>
    <t>Laurent</t>
  </si>
  <si>
    <t>Christophe</t>
  </si>
  <si>
    <t>Fabien</t>
  </si>
  <si>
    <t>Michel</t>
  </si>
  <si>
    <t>Frédéric</t>
  </si>
  <si>
    <t>Philippe</t>
  </si>
  <si>
    <t>Yannick</t>
  </si>
  <si>
    <t>David</t>
  </si>
  <si>
    <t>Jean</t>
  </si>
  <si>
    <t>Christian</t>
  </si>
  <si>
    <t>Gérard</t>
  </si>
  <si>
    <t>Daniel</t>
  </si>
  <si>
    <t>Georges</t>
  </si>
  <si>
    <t>BSIC</t>
  </si>
  <si>
    <t>Raoul</t>
  </si>
  <si>
    <t>Pascal</t>
  </si>
  <si>
    <t>Franck</t>
  </si>
  <si>
    <t>Eric</t>
  </si>
  <si>
    <t>Emmanuel</t>
  </si>
  <si>
    <t>Dominique</t>
  </si>
  <si>
    <t>Jean-Luc</t>
  </si>
  <si>
    <t>Didier</t>
  </si>
  <si>
    <t>Serge</t>
  </si>
  <si>
    <t>Bruno</t>
  </si>
  <si>
    <t>Antoinette</t>
  </si>
  <si>
    <t>Giovanni</t>
  </si>
  <si>
    <t>Sébastien</t>
  </si>
  <si>
    <t>Yves</t>
  </si>
  <si>
    <t>Fabrice</t>
  </si>
  <si>
    <t>Julien</t>
  </si>
  <si>
    <t>OCA</t>
  </si>
  <si>
    <t>Marcel</t>
  </si>
  <si>
    <t>Thierry</t>
  </si>
  <si>
    <t>Robert</t>
  </si>
  <si>
    <t>Richard</t>
  </si>
  <si>
    <t>Gilbert</t>
  </si>
  <si>
    <t>Samuel</t>
  </si>
  <si>
    <t>SMS</t>
  </si>
  <si>
    <t>Jean-Marc</t>
  </si>
  <si>
    <t>Jean-Claude</t>
  </si>
  <si>
    <t>Elisabeth</t>
  </si>
  <si>
    <t>Xavier</t>
  </si>
  <si>
    <t>UCC</t>
  </si>
  <si>
    <t>Prosper</t>
  </si>
  <si>
    <t>Martial</t>
  </si>
  <si>
    <t>Hervé</t>
  </si>
  <si>
    <t>Gianni</t>
  </si>
  <si>
    <t>Opinel</t>
  </si>
  <si>
    <t>Mollier-Carroz</t>
  </si>
  <si>
    <t>Blondon</t>
  </si>
  <si>
    <t>Grand</t>
  </si>
  <si>
    <t>Copaver</t>
  </si>
  <si>
    <t>Bois</t>
  </si>
  <si>
    <t>Ozenne</t>
  </si>
  <si>
    <t>Perrin</t>
  </si>
  <si>
    <t>Favier</t>
  </si>
  <si>
    <t>Mailland Rosset</t>
  </si>
  <si>
    <t>Vincent</t>
  </si>
  <si>
    <t>Chemin</t>
  </si>
  <si>
    <t>Jammaron</t>
  </si>
  <si>
    <t>Fassetta</t>
  </si>
  <si>
    <t>Thomasset</t>
  </si>
  <si>
    <t>Rouger</t>
  </si>
  <si>
    <t>Garnier</t>
  </si>
  <si>
    <t>Reigaza</t>
  </si>
  <si>
    <t>Bouscal</t>
  </si>
  <si>
    <t>Piquet</t>
  </si>
  <si>
    <t>Villain</t>
  </si>
  <si>
    <t>Cadoux</t>
  </si>
  <si>
    <t>Bollengier</t>
  </si>
  <si>
    <t>Bregand</t>
  </si>
  <si>
    <t>Simon</t>
  </si>
  <si>
    <t>Ludovic</t>
  </si>
  <si>
    <t>Marmi</t>
  </si>
  <si>
    <t>Gagnière</t>
  </si>
  <si>
    <t>Rigoni</t>
  </si>
  <si>
    <t>J</t>
  </si>
  <si>
    <t>Pernet</t>
  </si>
  <si>
    <t>Passaquay</t>
  </si>
  <si>
    <t>Binet</t>
  </si>
  <si>
    <t>Bau</t>
  </si>
  <si>
    <t>Blanc</t>
  </si>
  <si>
    <t>Falco</t>
  </si>
  <si>
    <t>Jallet</t>
  </si>
  <si>
    <t>Jouve</t>
  </si>
  <si>
    <t>Perrier</t>
  </si>
  <si>
    <t>ASC Macot</t>
  </si>
  <si>
    <t xml:space="preserve">Cateau </t>
  </si>
  <si>
    <t>LMSC</t>
  </si>
  <si>
    <t>Charvin</t>
  </si>
  <si>
    <t>René</t>
  </si>
  <si>
    <t>Dejean</t>
  </si>
  <si>
    <t>Laurita</t>
  </si>
  <si>
    <t>Mario</t>
  </si>
  <si>
    <t>Belleville</t>
  </si>
  <si>
    <t>Marchienne</t>
  </si>
  <si>
    <t>Denis</t>
  </si>
  <si>
    <t>Demol</t>
  </si>
  <si>
    <t>Alexis</t>
  </si>
  <si>
    <t>Jean-Paul</t>
  </si>
  <si>
    <t>S</t>
  </si>
  <si>
    <t>SV</t>
  </si>
  <si>
    <t>V</t>
  </si>
  <si>
    <t>Tournier</t>
  </si>
  <si>
    <t>Rey</t>
  </si>
  <si>
    <t>Guillaume</t>
  </si>
  <si>
    <t>Roux</t>
  </si>
  <si>
    <t>Renouf</t>
  </si>
  <si>
    <t>Fem</t>
  </si>
  <si>
    <t>Hauchecorne</t>
  </si>
  <si>
    <t>Régis</t>
  </si>
  <si>
    <t>Pereira Da Cruz</t>
  </si>
  <si>
    <t>Romain</t>
  </si>
  <si>
    <t xml:space="preserve">Biguet-Petit         </t>
  </si>
  <si>
    <t>UCS</t>
  </si>
  <si>
    <t>Gonzales</t>
  </si>
  <si>
    <t>Girodon</t>
  </si>
  <si>
    <t>Geoffret</t>
  </si>
  <si>
    <t>Maximilien</t>
  </si>
  <si>
    <t>Wilson</t>
  </si>
  <si>
    <t>Ruffier</t>
  </si>
  <si>
    <t>Pierre</t>
  </si>
  <si>
    <t>F</t>
  </si>
  <si>
    <t>Berlioz</t>
  </si>
  <si>
    <t xml:space="preserve">Leborgne </t>
  </si>
  <si>
    <t>A</t>
  </si>
  <si>
    <t>E</t>
  </si>
  <si>
    <t>Seuil de Pts</t>
  </si>
  <si>
    <t>Journet</t>
  </si>
  <si>
    <t>Baty</t>
  </si>
  <si>
    <t>Turnes</t>
  </si>
  <si>
    <t>Soyard</t>
  </si>
  <si>
    <t>Borghetti</t>
  </si>
  <si>
    <t>Florent</t>
  </si>
  <si>
    <t>Badet</t>
  </si>
  <si>
    <t>Sullyvan</t>
  </si>
  <si>
    <t>Thabuis</t>
  </si>
  <si>
    <t>Balducci</t>
  </si>
  <si>
    <t>Alfred</t>
  </si>
  <si>
    <t>Mickael</t>
  </si>
  <si>
    <t>Cretet</t>
  </si>
  <si>
    <t>Lionel</t>
  </si>
  <si>
    <t>Tosi</t>
  </si>
  <si>
    <t>Géraldine</t>
  </si>
  <si>
    <t>Benedetti</t>
  </si>
  <si>
    <t>Valentin</t>
  </si>
  <si>
    <t>Poipy</t>
  </si>
  <si>
    <t>NTN SNR</t>
  </si>
  <si>
    <t>Duchosal</t>
  </si>
  <si>
    <t>Alamano</t>
  </si>
  <si>
    <t>Michael</t>
  </si>
  <si>
    <t>Baboulaz</t>
  </si>
  <si>
    <t xml:space="preserve">Bois </t>
  </si>
  <si>
    <t>Camille</t>
  </si>
  <si>
    <t>Jasserand</t>
  </si>
  <si>
    <t>Jean-Pierre</t>
  </si>
  <si>
    <t>Vuillard</t>
  </si>
  <si>
    <t xml:space="preserve">Potiron </t>
  </si>
  <si>
    <t>Mery Hyzard</t>
  </si>
  <si>
    <t>Laurence</t>
  </si>
  <si>
    <t>CC Pringy</t>
  </si>
  <si>
    <t>Viallet</t>
  </si>
  <si>
    <t>Cédric</t>
  </si>
  <si>
    <t>Barthe</t>
  </si>
  <si>
    <t>Jean Pierre</t>
  </si>
  <si>
    <t>Pollet</t>
  </si>
  <si>
    <t>40-49</t>
  </si>
  <si>
    <t>30-39</t>
  </si>
  <si>
    <t>50-59</t>
  </si>
  <si>
    <t>Dessoutier</t>
  </si>
  <si>
    <t>60 &amp; +</t>
  </si>
  <si>
    <t>Livernaux</t>
  </si>
  <si>
    <t>Pierre-Yves</t>
  </si>
  <si>
    <t>Coutaz</t>
  </si>
  <si>
    <t>Maxine</t>
  </si>
  <si>
    <t>Borot</t>
  </si>
  <si>
    <t>Magali</t>
  </si>
  <si>
    <t>Rossillon</t>
  </si>
  <si>
    <t>Piccolet</t>
  </si>
  <si>
    <t>André</t>
  </si>
  <si>
    <t>Grégory</t>
  </si>
  <si>
    <t>Flammier</t>
  </si>
  <si>
    <t>Spinelli</t>
  </si>
  <si>
    <t>Parthonnaud</t>
  </si>
  <si>
    <t>Decamme</t>
  </si>
  <si>
    <t>Devile-Cavalin</t>
  </si>
  <si>
    <t>LAC</t>
  </si>
  <si>
    <t>Rebeyrolle</t>
  </si>
  <si>
    <t>Vernier</t>
  </si>
  <si>
    <t xml:space="preserve">Ronzel </t>
  </si>
  <si>
    <t>L'hérondelle</t>
  </si>
  <si>
    <t>Mico</t>
  </si>
  <si>
    <t>Favre</t>
  </si>
  <si>
    <t>Fabrocini</t>
  </si>
  <si>
    <t>Salavert</t>
  </si>
  <si>
    <t>Jean Richard</t>
  </si>
  <si>
    <t>Alexandre</t>
  </si>
  <si>
    <t>Jacquemod</t>
  </si>
  <si>
    <t>Jean-Noel</t>
  </si>
  <si>
    <t>ASPES</t>
  </si>
  <si>
    <t>Cordignano</t>
  </si>
  <si>
    <t>Raki-Jaibi</t>
  </si>
  <si>
    <t>Toufik</t>
  </si>
  <si>
    <t>Maingot</t>
  </si>
  <si>
    <t>Muzzarelli</t>
  </si>
  <si>
    <t>Gimenez</t>
  </si>
  <si>
    <t>Mat</t>
  </si>
  <si>
    <t>Baptiste</t>
  </si>
  <si>
    <t>Bouzon</t>
  </si>
  <si>
    <t>Miege</t>
  </si>
  <si>
    <t>Jacques</t>
  </si>
  <si>
    <t>Lechine</t>
  </si>
  <si>
    <t xml:space="preserve">Dupuis </t>
  </si>
  <si>
    <t>Elizabeth</t>
  </si>
  <si>
    <t xml:space="preserve">Novero </t>
  </si>
  <si>
    <t>19-29</t>
  </si>
  <si>
    <t>Anthony</t>
  </si>
  <si>
    <t>Loris</t>
  </si>
  <si>
    <t>Alain</t>
  </si>
  <si>
    <t>Lefort</t>
  </si>
  <si>
    <t>Nicolas</t>
  </si>
  <si>
    <t>Martinet</t>
  </si>
  <si>
    <t>Gilles</t>
  </si>
  <si>
    <t>Deleglise</t>
  </si>
  <si>
    <t>Lucianaz</t>
  </si>
  <si>
    <t>D'anzi</t>
  </si>
  <si>
    <t>Nathan</t>
  </si>
  <si>
    <t>Hammerer</t>
  </si>
  <si>
    <t>Jandot</t>
  </si>
  <si>
    <t>Arnaud</t>
  </si>
  <si>
    <t>Francois</t>
  </si>
  <si>
    <t>Calvi</t>
  </si>
  <si>
    <t>Montel</t>
  </si>
  <si>
    <t>Bouvet</t>
  </si>
  <si>
    <t>Greg</t>
  </si>
  <si>
    <t>Wagner</t>
  </si>
  <si>
    <t>Bernard</t>
  </si>
  <si>
    <t>Deletraz</t>
  </si>
  <si>
    <t>Jean Francois</t>
  </si>
  <si>
    <t>Piozin</t>
  </si>
  <si>
    <t>Remi</t>
  </si>
  <si>
    <t>Dole</t>
  </si>
  <si>
    <t>Gregory</t>
  </si>
  <si>
    <t xml:space="preserve">De Fazio </t>
  </si>
  <si>
    <t>Cubillo</t>
  </si>
  <si>
    <t>Reffet</t>
  </si>
  <si>
    <t>Soru</t>
  </si>
  <si>
    <t>Guiseppe</t>
  </si>
  <si>
    <t>Stadler</t>
  </si>
  <si>
    <t>Berhet</t>
  </si>
  <si>
    <t>Margot</t>
  </si>
  <si>
    <t>Morin</t>
  </si>
  <si>
    <t>Mendes</t>
  </si>
  <si>
    <t>Remy</t>
  </si>
  <si>
    <t>Loth</t>
  </si>
  <si>
    <t>Stephane</t>
  </si>
  <si>
    <t>Simonotti</t>
  </si>
  <si>
    <t>Maniscalco</t>
  </si>
  <si>
    <t>Umberto</t>
  </si>
  <si>
    <t>Barlet</t>
  </si>
  <si>
    <t>Barbier</t>
  </si>
  <si>
    <t>Nom</t>
  </si>
  <si>
    <t>Prenom</t>
  </si>
  <si>
    <t>Caté Départ</t>
  </si>
  <si>
    <t>Caté Actuelle</t>
  </si>
  <si>
    <t>Caté Age</t>
  </si>
  <si>
    <t>Relicat 2015</t>
  </si>
  <si>
    <t>Age</t>
  </si>
  <si>
    <t>Club</t>
  </si>
  <si>
    <t>Total Pts</t>
  </si>
  <si>
    <t>Brison - Prix des Viticulteurs</t>
  </si>
  <si>
    <t>CLM Chanaz</t>
  </si>
  <si>
    <t>CLM Aiton</t>
  </si>
  <si>
    <t>Prix de Bellefontaine - Ufolep 38</t>
  </si>
  <si>
    <t>GP d'Oyeux - UFOLEP 38</t>
  </si>
  <si>
    <t>GP Pontcharra - UFOLEP 38</t>
  </si>
  <si>
    <t>Bois de Cessieu - UFOLEP 38</t>
  </si>
  <si>
    <t>Les Gaboureaux - FSGT 69</t>
  </si>
  <si>
    <t>Meillonas - FSGT 69</t>
  </si>
  <si>
    <t>Bourg en Bress - FSGT 69</t>
  </si>
  <si>
    <t>GP Murois - FSGT 69</t>
  </si>
  <si>
    <t>St Priest - FSGT 69</t>
  </si>
  <si>
    <t>Venissieux - FSGT 69</t>
  </si>
  <si>
    <t>Corcelles en Beaujolais - FSGT 69</t>
  </si>
  <si>
    <t>Routes du Bourbonnais - UFOLEP 03</t>
  </si>
  <si>
    <t>Triptyque Fontanil - UFOLEP 38</t>
  </si>
  <si>
    <t>CLM La Chapelle Blanche</t>
  </si>
  <si>
    <t>GP Alpespace</t>
  </si>
  <si>
    <t>GP Vimines</t>
  </si>
  <si>
    <t>GP ND Des Millieres</t>
  </si>
  <si>
    <t>Marge Pts</t>
  </si>
  <si>
    <t>GP Pringy</t>
  </si>
  <si>
    <t>GP Argonnay</t>
  </si>
  <si>
    <t>GP Evires</t>
  </si>
  <si>
    <t xml:space="preserve">Paris </t>
  </si>
  <si>
    <t>Jean-Philippe</t>
  </si>
  <si>
    <t>Lopez</t>
  </si>
  <si>
    <t>Jose</t>
  </si>
  <si>
    <t>Tefal</t>
  </si>
  <si>
    <t>Galliari</t>
  </si>
  <si>
    <t xml:space="preserve">Cardinal </t>
  </si>
  <si>
    <t>Frederic</t>
  </si>
  <si>
    <t>Girardon</t>
  </si>
  <si>
    <t>Jeremy</t>
  </si>
  <si>
    <t>GP Dommartin - FSGT 69</t>
  </si>
  <si>
    <t>Allairat</t>
  </si>
  <si>
    <t>Département</t>
  </si>
  <si>
    <t>Becker</t>
  </si>
  <si>
    <t>Belhaddad</t>
  </si>
  <si>
    <t>Yanis</t>
  </si>
  <si>
    <t>Berard</t>
  </si>
  <si>
    <t>Pierre Yves</t>
  </si>
  <si>
    <t>Berod</t>
  </si>
  <si>
    <t>Jean Lucien</t>
  </si>
  <si>
    <t>Buch</t>
  </si>
  <si>
    <t>Morgan</t>
  </si>
  <si>
    <t>Cadet</t>
  </si>
  <si>
    <t>Noel</t>
  </si>
  <si>
    <t>Cartal</t>
  </si>
  <si>
    <t>Casagrande</t>
  </si>
  <si>
    <t>Armand</t>
  </si>
  <si>
    <t>Cervellin</t>
  </si>
  <si>
    <t>Chamiot Metral</t>
  </si>
  <si>
    <t>Rapahel</t>
  </si>
  <si>
    <t>Charles</t>
  </si>
  <si>
    <t>Cheillon</t>
  </si>
  <si>
    <t>Chenaval</t>
  </si>
  <si>
    <t>Christine</t>
  </si>
  <si>
    <t>Cibillon</t>
  </si>
  <si>
    <t>Clappier</t>
  </si>
  <si>
    <t>Clement</t>
  </si>
  <si>
    <t>Costa</t>
  </si>
  <si>
    <t>Thibaud</t>
  </si>
  <si>
    <t>Desmazes</t>
  </si>
  <si>
    <t>Dreux</t>
  </si>
  <si>
    <t>Ducruet</t>
  </si>
  <si>
    <t>Roger</t>
  </si>
  <si>
    <t>Dupin</t>
  </si>
  <si>
    <t>Duray</t>
  </si>
  <si>
    <t>Claude</t>
  </si>
  <si>
    <t>Freddy</t>
  </si>
  <si>
    <t>Marielle</t>
  </si>
  <si>
    <t>Emanuel</t>
  </si>
  <si>
    <t>Faure</t>
  </si>
  <si>
    <t>Fazille</t>
  </si>
  <si>
    <t>Garcia</t>
  </si>
  <si>
    <t>Jean-Michel</t>
  </si>
  <si>
    <t>Giagrasso</t>
  </si>
  <si>
    <t>Gouillon</t>
  </si>
  <si>
    <t>Jerome</t>
  </si>
  <si>
    <t xml:space="preserve">Guillon </t>
  </si>
  <si>
    <t>Joumard</t>
  </si>
  <si>
    <t>Kahia</t>
  </si>
  <si>
    <t>Karim</t>
  </si>
  <si>
    <t>Lacroix</t>
  </si>
  <si>
    <t>Lenisa</t>
  </si>
  <si>
    <t>Magnin</t>
  </si>
  <si>
    <t>Joseph</t>
  </si>
  <si>
    <t>Mahe</t>
  </si>
  <si>
    <t>Andre</t>
  </si>
  <si>
    <t>Mangano</t>
  </si>
  <si>
    <t>Paolo</t>
  </si>
  <si>
    <t>Manzato</t>
  </si>
  <si>
    <t>Cedric</t>
  </si>
  <si>
    <t>Mathon</t>
  </si>
  <si>
    <t>Mayousse</t>
  </si>
  <si>
    <t>Michon</t>
  </si>
  <si>
    <t>Cyril</t>
  </si>
  <si>
    <t>Milloz</t>
  </si>
  <si>
    <t>Mirale</t>
  </si>
  <si>
    <t>Negrignat</t>
  </si>
  <si>
    <t>Amandine</t>
  </si>
  <si>
    <t>Pasquier</t>
  </si>
  <si>
    <t>Marc Antoine</t>
  </si>
  <si>
    <t>Pecherand</t>
  </si>
  <si>
    <t>CC Ugine</t>
  </si>
  <si>
    <t>CHristian</t>
  </si>
  <si>
    <t>Petit</t>
  </si>
  <si>
    <t>Picard</t>
  </si>
  <si>
    <t>Pierroz</t>
  </si>
  <si>
    <t>Henri</t>
  </si>
  <si>
    <t>Pommard</t>
  </si>
  <si>
    <t>Pusset</t>
  </si>
  <si>
    <t>Rainieri</t>
  </si>
  <si>
    <t>Caroline</t>
  </si>
  <si>
    <t>Raison</t>
  </si>
  <si>
    <t>Gautier</t>
  </si>
  <si>
    <t>Ravier</t>
  </si>
  <si>
    <t>Regaudiat</t>
  </si>
  <si>
    <t>Renaudir</t>
  </si>
  <si>
    <t>Steeve</t>
  </si>
  <si>
    <t>Salles-Lafont</t>
  </si>
  <si>
    <t>Jean-Frederic</t>
  </si>
  <si>
    <t>Sanchez</t>
  </si>
  <si>
    <t>Sibue</t>
  </si>
  <si>
    <t>Sponsale</t>
  </si>
  <si>
    <t>Taravel</t>
  </si>
  <si>
    <t>Jean-Yves</t>
  </si>
  <si>
    <t>Troccaz</t>
  </si>
  <si>
    <t>Antonin</t>
  </si>
  <si>
    <t>Turon</t>
  </si>
  <si>
    <t xml:space="preserve">Turon </t>
  </si>
  <si>
    <t>Vachet</t>
  </si>
  <si>
    <t>SASPES</t>
  </si>
  <si>
    <t>Vignoud</t>
  </si>
  <si>
    <t>Adrien</t>
  </si>
  <si>
    <t>Visseyrias</t>
  </si>
  <si>
    <t>Damien</t>
  </si>
  <si>
    <t>Wiki</t>
  </si>
  <si>
    <t>Germain</t>
  </si>
  <si>
    <t>Perroud</t>
  </si>
  <si>
    <t>Roland</t>
  </si>
  <si>
    <t>Angelloz-Nicoud</t>
  </si>
  <si>
    <t>Vellut</t>
  </si>
  <si>
    <t>Yann</t>
  </si>
  <si>
    <t>Dumas</t>
  </si>
  <si>
    <t>Martin-Marin</t>
  </si>
  <si>
    <t>Gregorio</t>
  </si>
  <si>
    <t>Mievre</t>
  </si>
  <si>
    <t>Mermaz</t>
  </si>
  <si>
    <t>Fiocca</t>
  </si>
  <si>
    <t>Olivier</t>
  </si>
  <si>
    <t>CC AV</t>
  </si>
  <si>
    <t>Mugnier</t>
  </si>
  <si>
    <t>Moigner</t>
  </si>
  <si>
    <t>Renaud</t>
  </si>
  <si>
    <t>Bodin</t>
  </si>
  <si>
    <t>Ferrer</t>
  </si>
  <si>
    <t>Carrera</t>
  </si>
  <si>
    <t>Bernard Granger</t>
  </si>
  <si>
    <t>Bebar</t>
  </si>
  <si>
    <t>Chable</t>
  </si>
  <si>
    <t>Segers</t>
  </si>
  <si>
    <t>Castaing</t>
  </si>
  <si>
    <t>Bonnerot</t>
  </si>
  <si>
    <t>Annick</t>
  </si>
  <si>
    <t>Crouzet</t>
  </si>
  <si>
    <t>Macon</t>
  </si>
  <si>
    <t>Moreau</t>
  </si>
  <si>
    <t>Perchoux</t>
  </si>
  <si>
    <t>Tochon Danguy</t>
  </si>
  <si>
    <t>Ripoche</t>
  </si>
  <si>
    <t>Million</t>
  </si>
  <si>
    <t>Ruffino</t>
  </si>
  <si>
    <t>Pan</t>
  </si>
  <si>
    <t>Marucco</t>
  </si>
  <si>
    <t>Seynod</t>
  </si>
  <si>
    <t>Duche</t>
  </si>
  <si>
    <t>Ferrand</t>
  </si>
  <si>
    <t>Regine</t>
  </si>
  <si>
    <t>Gay</t>
  </si>
  <si>
    <t>Lombard</t>
  </si>
  <si>
    <t>Isabelle</t>
  </si>
  <si>
    <t>Lyobard</t>
  </si>
  <si>
    <t>Marin</t>
  </si>
  <si>
    <t>Mocellin</t>
  </si>
  <si>
    <t>Ollivier</t>
  </si>
  <si>
    <t>Parent</t>
  </si>
  <si>
    <t>Segalla</t>
  </si>
  <si>
    <t>Sillani</t>
  </si>
  <si>
    <t>Thenon</t>
  </si>
  <si>
    <t>Jean-Marie</t>
  </si>
  <si>
    <t>Bianchi</t>
  </si>
  <si>
    <t>Gloro</t>
  </si>
  <si>
    <t>Puthod</t>
  </si>
  <si>
    <t>Colette</t>
  </si>
  <si>
    <t>Gaillard</t>
  </si>
  <si>
    <t>Lopez Gatell</t>
  </si>
  <si>
    <t>Gabriella</t>
  </si>
  <si>
    <t>Jacquot-Voirol</t>
  </si>
  <si>
    <t>Herve</t>
  </si>
  <si>
    <t xml:space="preserve">Laboute </t>
  </si>
  <si>
    <t>Durandard</t>
  </si>
  <si>
    <t>Vito</t>
  </si>
  <si>
    <t>Choquel</t>
  </si>
  <si>
    <t>Etienne</t>
  </si>
  <si>
    <t>Fontana</t>
  </si>
  <si>
    <t>Ski Club</t>
  </si>
  <si>
    <t>Hyzard</t>
  </si>
  <si>
    <t>Dumoulin</t>
  </si>
  <si>
    <t>Moine</t>
  </si>
  <si>
    <t>Prix De Beny - FSGT 69</t>
  </si>
  <si>
    <t>GP De Tullins - FSGT 38</t>
  </si>
  <si>
    <t>La Trancliere - FSGT 69</t>
  </si>
  <si>
    <t>Route de Saone et Loire - FSGT 71</t>
  </si>
  <si>
    <t>Therisod</t>
  </si>
  <si>
    <t>GP C'PRO - FSGT 26</t>
  </si>
  <si>
    <t>GP Fareins - FSGT 69</t>
  </si>
  <si>
    <t>GP de Viriat - FSGT 69</t>
  </si>
  <si>
    <t>Hauterive - St J Le Vieux - FSGT 69</t>
  </si>
  <si>
    <t>GP Balbigny - FSGT 42</t>
  </si>
  <si>
    <t>Prix de Foissiat - FSGT 69</t>
  </si>
  <si>
    <t>GP Aoste - UFOLEP 38</t>
  </si>
  <si>
    <t>GP Parilly - FSGT 69</t>
  </si>
  <si>
    <t>Prix R+R St Vulbas - FSGT 69</t>
  </si>
  <si>
    <t>CLM Paladru - UFOLEP 38</t>
  </si>
  <si>
    <t>Relicat 2016</t>
  </si>
  <si>
    <t>23-39</t>
  </si>
  <si>
    <t>19-22</t>
  </si>
  <si>
    <t>Victor</t>
  </si>
  <si>
    <t>Karla</t>
  </si>
  <si>
    <t>Derre</t>
  </si>
  <si>
    <t>Cleaz Savoyen</t>
  </si>
  <si>
    <t>Ougier</t>
  </si>
  <si>
    <t>Arthur</t>
  </si>
  <si>
    <t>Team SQR</t>
  </si>
  <si>
    <t>FemF</t>
  </si>
  <si>
    <t>Boulagnon</t>
  </si>
  <si>
    <t>Jeremie</t>
  </si>
  <si>
    <t>Blain</t>
  </si>
  <si>
    <t>Berthoux</t>
  </si>
  <si>
    <t>Christ</t>
  </si>
  <si>
    <t>Carre</t>
  </si>
  <si>
    <t>Omasson</t>
  </si>
  <si>
    <t>Manuel</t>
  </si>
  <si>
    <t>Berard Bergery</t>
  </si>
  <si>
    <t>Mael</t>
  </si>
  <si>
    <t>Pera</t>
  </si>
  <si>
    <t>Chardon</t>
  </si>
  <si>
    <t>Steve</t>
  </si>
  <si>
    <t>Stefani</t>
  </si>
  <si>
    <t>Allan</t>
  </si>
  <si>
    <t>Le Neve</t>
  </si>
  <si>
    <t>Benoit</t>
  </si>
  <si>
    <t>Baldacci</t>
  </si>
  <si>
    <t>Vidal</t>
  </si>
  <si>
    <t>Hily</t>
  </si>
  <si>
    <t>Benjamin</t>
  </si>
  <si>
    <t>Balluffier</t>
  </si>
  <si>
    <t>GPO Venissieux - FSGT 69</t>
  </si>
  <si>
    <t>Sylvain</t>
  </si>
  <si>
    <t>Gorges</t>
  </si>
  <si>
    <t>Chatel</t>
  </si>
  <si>
    <t>Busato</t>
  </si>
  <si>
    <t>Amaury</t>
  </si>
  <si>
    <t>Cade</t>
  </si>
  <si>
    <t>C</t>
  </si>
  <si>
    <t>15-16</t>
  </si>
  <si>
    <t>Dispa</t>
  </si>
  <si>
    <t>Cray</t>
  </si>
  <si>
    <t>Deschamps</t>
  </si>
  <si>
    <t>Dumond</t>
  </si>
  <si>
    <t>Rene</t>
  </si>
  <si>
    <t>Dessoutter</t>
  </si>
  <si>
    <t>Desrentes</t>
  </si>
  <si>
    <t>Nevero</t>
  </si>
  <si>
    <t>Kieran</t>
  </si>
  <si>
    <t>Bon Mardion</t>
  </si>
  <si>
    <t>Bottagisi</t>
  </si>
  <si>
    <t>Borecki</t>
  </si>
  <si>
    <t>Duflot</t>
  </si>
  <si>
    <t xml:space="preserve">Beauchef </t>
  </si>
  <si>
    <t>Bourges</t>
  </si>
  <si>
    <t>Blanchoz</t>
  </si>
  <si>
    <t>Vierfond</t>
  </si>
  <si>
    <t>Floret</t>
  </si>
  <si>
    <t>Sandrine</t>
  </si>
  <si>
    <t>Rat Patron</t>
  </si>
  <si>
    <t>Mathilde</t>
  </si>
  <si>
    <t>Collomb</t>
  </si>
  <si>
    <t>Tellechea</t>
  </si>
  <si>
    <t>Clausi</t>
  </si>
  <si>
    <t>Jocelyn</t>
  </si>
  <si>
    <t>Barbon</t>
  </si>
  <si>
    <t>Calegari</t>
  </si>
  <si>
    <t>Delflache</t>
  </si>
  <si>
    <t>Klechneff</t>
  </si>
  <si>
    <t>Rollet</t>
  </si>
  <si>
    <t>Perret</t>
  </si>
  <si>
    <t>GP Chassieu - FSGT 69</t>
  </si>
  <si>
    <t>GP Les Gaboureaux - FSGT 69</t>
  </si>
  <si>
    <t>Rech</t>
  </si>
  <si>
    <t>Lacheteau</t>
  </si>
  <si>
    <t>Patrice</t>
  </si>
  <si>
    <t>Debruille</t>
  </si>
  <si>
    <t>Guy</t>
  </si>
  <si>
    <t>Loreto</t>
  </si>
  <si>
    <t>Crochet</t>
  </si>
  <si>
    <t>Sagala</t>
  </si>
  <si>
    <t>Bourgeois</t>
  </si>
  <si>
    <t>Morel</t>
  </si>
  <si>
    <t>Florient</t>
  </si>
  <si>
    <t>Tafer</t>
  </si>
  <si>
    <t>Sebastien</t>
  </si>
  <si>
    <t>GP Meillonas - FSGT 69</t>
  </si>
  <si>
    <t>Joevin</t>
  </si>
  <si>
    <t>GP Bourg en Bresse - FSGT69</t>
  </si>
  <si>
    <t>Saluden</t>
  </si>
  <si>
    <t>Pablo</t>
  </si>
  <si>
    <t>GP Chatonod - FSGT 69</t>
  </si>
  <si>
    <t>GP Bregnier-Cordon - Ifolep 38</t>
  </si>
  <si>
    <t>GP Brison St Innocent</t>
  </si>
  <si>
    <t>Lagache</t>
  </si>
  <si>
    <t>Jonathan</t>
  </si>
  <si>
    <t>ALS</t>
  </si>
  <si>
    <t xml:space="preserve">Lacroix </t>
  </si>
  <si>
    <t>GP St Priest - FSGT 69</t>
  </si>
  <si>
    <t>GP St Savin - Ufolep 38</t>
  </si>
  <si>
    <t xml:space="preserve">Deronzier </t>
  </si>
  <si>
    <t>GP Cras - Ufolep 38</t>
  </si>
  <si>
    <t>GP Cyclespaces - UFOLEP 38</t>
  </si>
  <si>
    <t>Chrono La Chapelle Blanche</t>
  </si>
  <si>
    <t>Triptyque Fontanil - Ufolep 38</t>
  </si>
  <si>
    <t>GP La Trancliere - FSGT 69</t>
  </si>
  <si>
    <t>GP Tulins - FSGT 38</t>
  </si>
  <si>
    <t>Prix de Gleize - FSGT 69</t>
  </si>
  <si>
    <t>GP Brignais - FSGT 69</t>
  </si>
  <si>
    <t>GP de la Bathie</t>
  </si>
  <si>
    <t>GP Izernore - FSGT 69</t>
  </si>
  <si>
    <t>Chrono de Leschaux</t>
  </si>
  <si>
    <t>Curtet</t>
  </si>
  <si>
    <t>GP Foissiat - FSGT 69</t>
  </si>
  <si>
    <t>CLM Paladru - Ufolep 38</t>
  </si>
  <si>
    <t>CLM Culoz - FSGT 69</t>
  </si>
  <si>
    <t>Relicat pour 2018</t>
  </si>
  <si>
    <t>Relicat 2017</t>
  </si>
  <si>
    <t>Course X</t>
  </si>
  <si>
    <t xml:space="preserve">Reflet </t>
  </si>
  <si>
    <t>Demontoy</t>
  </si>
  <si>
    <t>Dumont</t>
  </si>
  <si>
    <t>Papon</t>
  </si>
  <si>
    <t>Meunier</t>
  </si>
  <si>
    <t>Lacrampe</t>
  </si>
  <si>
    <t>GP Venissieux - FSGT 69</t>
  </si>
  <si>
    <t>Bourdon</t>
  </si>
  <si>
    <t>Kevin</t>
  </si>
  <si>
    <t>Taylor</t>
  </si>
  <si>
    <t>John</t>
  </si>
  <si>
    <t>Bonfils</t>
  </si>
  <si>
    <t>Stephanie</t>
  </si>
  <si>
    <t>Mugnier Bajat</t>
  </si>
  <si>
    <t>Jeromine</t>
  </si>
  <si>
    <t xml:space="preserve">Grandinetti </t>
  </si>
  <si>
    <t>Sandra</t>
  </si>
  <si>
    <t>Couput</t>
  </si>
  <si>
    <t>Crey</t>
  </si>
  <si>
    <t>Team Dash</t>
  </si>
  <si>
    <t>Gourinchas</t>
  </si>
  <si>
    <t>Capelli</t>
  </si>
  <si>
    <t xml:space="preserve">Charvin </t>
  </si>
  <si>
    <t>Maxime</t>
  </si>
  <si>
    <t>Martino</t>
  </si>
  <si>
    <t>Gauthier</t>
  </si>
  <si>
    <t>Terrier</t>
  </si>
  <si>
    <t>Gajewski</t>
  </si>
  <si>
    <t>Jean-Francois</t>
  </si>
  <si>
    <t>Flotat</t>
  </si>
  <si>
    <t>GP Bellefontaine - UFOLEP 38</t>
  </si>
  <si>
    <t>Gp de Viriat - FSGT 69</t>
  </si>
  <si>
    <t>Rastoul</t>
  </si>
  <si>
    <t>Axel</t>
  </si>
  <si>
    <t>Dick</t>
  </si>
  <si>
    <t>Tony</t>
  </si>
  <si>
    <t>GP Corcelles - FSGT 69</t>
  </si>
  <si>
    <t>GP Isatis Corbas - FSGT 69</t>
  </si>
  <si>
    <t>Nombret</t>
  </si>
  <si>
    <t>Battug</t>
  </si>
  <si>
    <t>Sage</t>
  </si>
  <si>
    <t>Joris</t>
  </si>
  <si>
    <t>Boutiere</t>
  </si>
  <si>
    <t>Florian</t>
  </si>
  <si>
    <t>Moulard</t>
  </si>
  <si>
    <t>Mathieu</t>
  </si>
  <si>
    <t>Feige</t>
  </si>
  <si>
    <t>Cartuyvels</t>
  </si>
  <si>
    <t>Dimitrel</t>
  </si>
  <si>
    <t xml:space="preserve">Piozin </t>
  </si>
  <si>
    <t>GP Tramoyes - FSGT 69</t>
  </si>
  <si>
    <t>GP Cras - UFOLEP 38</t>
  </si>
  <si>
    <t>Merino</t>
  </si>
  <si>
    <t xml:space="preserve">Autexier </t>
  </si>
  <si>
    <t>Henno</t>
  </si>
  <si>
    <t>GP Argentine</t>
  </si>
  <si>
    <t>Hecquetnuer</t>
  </si>
  <si>
    <t>GP Argonay</t>
  </si>
  <si>
    <t>Prix de Pont d'Ain - FSGT 69</t>
  </si>
  <si>
    <t>Fiard</t>
  </si>
  <si>
    <t>GP Vincelles - FSGT 71</t>
  </si>
  <si>
    <t>GP Alpespace - UFO 38</t>
  </si>
  <si>
    <t>GP Bourgoin - UFO 38</t>
  </si>
  <si>
    <t>GP de Beny - FSGT 69</t>
  </si>
  <si>
    <t>CLM Murs - Izieu - UFO 38</t>
  </si>
  <si>
    <t>GP Bregnier - Cordon - UFO 38</t>
  </si>
  <si>
    <t>Chrono Vercors - UFO 38</t>
  </si>
  <si>
    <t xml:space="preserve">Chaix </t>
  </si>
  <si>
    <t>Alice</t>
  </si>
  <si>
    <t>Valery</t>
  </si>
  <si>
    <t>Turrel</t>
  </si>
  <si>
    <t xml:space="preserve">Badin </t>
  </si>
  <si>
    <t xml:space="preserve"> </t>
  </si>
  <si>
    <t>Henriques</t>
  </si>
  <si>
    <t>Amael</t>
  </si>
  <si>
    <t>GP Tullins - FSGT 38</t>
  </si>
  <si>
    <t>GP Simandres - FSGT 69</t>
  </si>
  <si>
    <t>CLM Col Leschaux</t>
  </si>
  <si>
    <t>Relicat 2018</t>
  </si>
  <si>
    <t>Rozand</t>
  </si>
  <si>
    <t>Tronel</t>
  </si>
  <si>
    <t>Ciles</t>
  </si>
  <si>
    <t>Thomas</t>
  </si>
  <si>
    <t>Serrano</t>
  </si>
  <si>
    <t>Baudet</t>
  </si>
  <si>
    <t>Lecoq</t>
  </si>
  <si>
    <t>Vireto-Truto</t>
  </si>
  <si>
    <t>Robin</t>
  </si>
  <si>
    <t>Team Jallet</t>
  </si>
  <si>
    <t xml:space="preserve">Bellina </t>
  </si>
  <si>
    <t xml:space="preserve">Berlioz </t>
  </si>
  <si>
    <t>Chedal-Bornu</t>
  </si>
  <si>
    <t>Clavel</t>
  </si>
  <si>
    <t>Colliard</t>
  </si>
  <si>
    <t>Jean-Louis</t>
  </si>
  <si>
    <t>Erika</t>
  </si>
  <si>
    <t>Borg</t>
  </si>
  <si>
    <t>Conti</t>
  </si>
  <si>
    <t>Elodie</t>
  </si>
  <si>
    <t>De Oliveira</t>
  </si>
  <si>
    <t>Johann</t>
  </si>
  <si>
    <t>Hugot</t>
  </si>
  <si>
    <t>Elsa</t>
  </si>
  <si>
    <t>Lucas</t>
  </si>
  <si>
    <t xml:space="preserve">Nourit </t>
  </si>
  <si>
    <t>Valerian</t>
  </si>
  <si>
    <t>Rigotti</t>
  </si>
  <si>
    <t>Vaudet</t>
  </si>
  <si>
    <t>Bastien</t>
  </si>
  <si>
    <t>Vallier</t>
  </si>
  <si>
    <t>Rechu</t>
  </si>
  <si>
    <t xml:space="preserve">Morin </t>
  </si>
  <si>
    <t>Dimitri</t>
  </si>
  <si>
    <t>Monod</t>
  </si>
  <si>
    <t>Duchene</t>
  </si>
  <si>
    <t>Cateau</t>
  </si>
  <si>
    <t>Borlet</t>
  </si>
  <si>
    <t>Chatelet</t>
  </si>
  <si>
    <t>GO La Lechere</t>
  </si>
  <si>
    <t>Salve</t>
  </si>
  <si>
    <t>Chavent</t>
  </si>
  <si>
    <t xml:space="preserve">Sage </t>
  </si>
  <si>
    <t>Allain</t>
  </si>
  <si>
    <t>Perrissin-Fabert</t>
  </si>
  <si>
    <t>Monin</t>
  </si>
  <si>
    <t>Crozio</t>
  </si>
  <si>
    <t>Alves</t>
  </si>
  <si>
    <t>Osvaldo</t>
  </si>
  <si>
    <t>Claraz</t>
  </si>
  <si>
    <t>Gerard</t>
  </si>
  <si>
    <t>Bertholet</t>
  </si>
  <si>
    <t>Manon</t>
  </si>
  <si>
    <t>Ribiollet</t>
  </si>
  <si>
    <t xml:space="preserve">Hermin </t>
  </si>
  <si>
    <t>Famel</t>
  </si>
  <si>
    <t>Charlie</t>
  </si>
  <si>
    <t>Mathou</t>
  </si>
  <si>
    <t>Lemaire</t>
  </si>
  <si>
    <t>Genessey</t>
  </si>
  <si>
    <t>GP Meyzieu - FSGT 69</t>
  </si>
  <si>
    <t>Lavoine</t>
  </si>
  <si>
    <t>Johany</t>
  </si>
  <si>
    <t>Jacob</t>
  </si>
  <si>
    <t>Tanguy</t>
  </si>
  <si>
    <t xml:space="preserve">Viorel </t>
  </si>
  <si>
    <t>Silviu</t>
  </si>
  <si>
    <t>Cavignaux</t>
  </si>
  <si>
    <t>Alelexandre</t>
  </si>
  <si>
    <t>Pois</t>
  </si>
  <si>
    <t>Trutalli</t>
  </si>
  <si>
    <t xml:space="preserve">Bruballa </t>
  </si>
  <si>
    <t>GP La Bathie</t>
  </si>
  <si>
    <t>Christol</t>
  </si>
  <si>
    <t>Maxant</t>
  </si>
  <si>
    <t>Grellier</t>
  </si>
  <si>
    <t>GP Viriat - FSGT 69</t>
  </si>
  <si>
    <t>VC 74</t>
  </si>
  <si>
    <t>Leclerc</t>
  </si>
  <si>
    <t>Bertrand</t>
  </si>
  <si>
    <t>GP Bellefontaine - UFO 38</t>
  </si>
  <si>
    <t>GP Mery</t>
  </si>
  <si>
    <t>Tristan</t>
  </si>
  <si>
    <t>Bousseau</t>
  </si>
  <si>
    <t>Maire</t>
  </si>
  <si>
    <t>Melissa</t>
  </si>
  <si>
    <t>Delloye</t>
  </si>
  <si>
    <t>Gregoire</t>
  </si>
  <si>
    <t>Ageron</t>
  </si>
  <si>
    <t>Anatole</t>
  </si>
  <si>
    <t>Gudet</t>
  </si>
  <si>
    <t>Serna</t>
  </si>
  <si>
    <t>Jacquemet</t>
  </si>
  <si>
    <t>GP Cras - UFO 38</t>
  </si>
  <si>
    <t>Genod</t>
  </si>
  <si>
    <t>Bourouina</t>
  </si>
  <si>
    <t>Fouad</t>
  </si>
  <si>
    <t xml:space="preserve">Truppa </t>
  </si>
  <si>
    <t>Bocahut</t>
  </si>
  <si>
    <t>Aude</t>
  </si>
  <si>
    <t>Deprez</t>
  </si>
  <si>
    <t>GP Simandre - FSGT 69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</si>
</sst>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[$-40C]dddd\ d\ mmmm\ yyyy"/>
    <numFmt numFmtId="174" formatCode="yyyy"/>
    <numFmt numFmtId="175" formatCode="dd/mm/yyyy;@"/>
    <numFmt numFmtId="176" formatCode="[$-40C]d\-mmm\-yy;@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30"/>
      <name val="Arial"/>
      <family val="2"/>
    </font>
    <font>
      <sz val="8"/>
      <color indexed="12"/>
      <name val="Arial"/>
      <family val="2"/>
    </font>
    <font>
      <b/>
      <sz val="8"/>
      <color indexed="23"/>
      <name val="Arial"/>
      <family val="2"/>
    </font>
    <font>
      <b/>
      <sz val="8"/>
      <color indexed="36"/>
      <name val="Arial"/>
      <family val="2"/>
    </font>
    <font>
      <b/>
      <sz val="8"/>
      <color indexed="10"/>
      <name val="Arial"/>
      <family val="2"/>
    </font>
    <font>
      <b/>
      <sz val="8"/>
      <color indexed="45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70C0"/>
      <name val="Arial"/>
      <family val="2"/>
    </font>
    <font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theme="0" tint="-0.4999699890613556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b/>
      <sz val="8"/>
      <color rgb="FFF769E6"/>
      <name val="Arial"/>
      <family val="2"/>
    </font>
    <font>
      <b/>
      <sz val="8"/>
      <color rgb="FF00B05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17" borderId="10" xfId="0" applyFont="1" applyFill="1" applyBorder="1" applyAlignment="1">
      <alignment horizontal="center"/>
    </xf>
    <xf numFmtId="0" fontId="3" fillId="17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51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" fontId="52" fillId="17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vertical="center" wrapText="1"/>
    </xf>
    <xf numFmtId="1" fontId="52" fillId="34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50" fillId="37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52" fillId="38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75"/>
    </xf>
    <xf numFmtId="0" fontId="3" fillId="36" borderId="12" xfId="0" applyFont="1" applyFill="1" applyBorder="1" applyAlignment="1">
      <alignment horizontal="center" vertical="center" textRotation="75"/>
    </xf>
    <xf numFmtId="0" fontId="3" fillId="0" borderId="10" xfId="0" applyFont="1" applyFill="1" applyBorder="1" applyAlignment="1">
      <alignment horizontal="center" vertical="center" textRotation="75"/>
    </xf>
    <xf numFmtId="0" fontId="3" fillId="0" borderId="0" xfId="0" applyFont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50" fillId="33" borderId="10" xfId="0" applyNumberFormat="1" applyFont="1" applyFill="1" applyBorder="1" applyAlignment="1">
      <alignment horizontal="center" vertical="center" wrapText="1"/>
    </xf>
    <xf numFmtId="1" fontId="3" fillId="36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3" fillId="33" borderId="10" xfId="0" applyNumberFormat="1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54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56" fillId="33" borderId="10" xfId="0" applyNumberFormat="1" applyFont="1" applyFill="1" applyBorder="1" applyAlignment="1">
      <alignment horizontal="center" vertical="center" wrapText="1"/>
    </xf>
    <xf numFmtId="0" fontId="57" fillId="33" borderId="10" xfId="0" applyNumberFormat="1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>
      <alignment horizontal="center" vertical="center" wrapText="1"/>
    </xf>
    <xf numFmtId="1" fontId="3" fillId="38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7" borderId="10" xfId="0" applyFont="1" applyFill="1" applyBorder="1" applyAlignment="1">
      <alignment/>
    </xf>
    <xf numFmtId="1" fontId="3" fillId="37" borderId="10" xfId="0" applyNumberFormat="1" applyFont="1" applyFill="1" applyBorder="1" applyAlignment="1">
      <alignment/>
    </xf>
    <xf numFmtId="0" fontId="50" fillId="34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5" fillId="34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/>
    </xf>
    <xf numFmtId="0" fontId="54" fillId="37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textRotation="75"/>
    </xf>
    <xf numFmtId="0" fontId="3" fillId="35" borderId="10" xfId="0" applyFont="1" applyFill="1" applyBorder="1" applyAlignment="1">
      <alignment/>
    </xf>
    <xf numFmtId="0" fontId="50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/>
    </xf>
    <xf numFmtId="1" fontId="52" fillId="37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53" fillId="37" borderId="10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textRotation="75"/>
    </xf>
    <xf numFmtId="0" fontId="4" fillId="39" borderId="12" xfId="0" applyFont="1" applyFill="1" applyBorder="1" applyAlignment="1">
      <alignment horizontal="center" vertical="center"/>
    </xf>
    <xf numFmtId="0" fontId="3" fillId="40" borderId="12" xfId="0" applyFont="1" applyFill="1" applyBorder="1" applyAlignment="1">
      <alignment horizontal="center" vertical="center" textRotation="75"/>
    </xf>
    <xf numFmtId="0" fontId="3" fillId="0" borderId="11" xfId="0" applyFont="1" applyBorder="1" applyAlignment="1">
      <alignment/>
    </xf>
    <xf numFmtId="0" fontId="3" fillId="40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textRotation="75"/>
    </xf>
    <xf numFmtId="1" fontId="3" fillId="0" borderId="13" xfId="0" applyNumberFormat="1" applyFont="1" applyBorder="1" applyAlignment="1">
      <alignment/>
    </xf>
    <xf numFmtId="0" fontId="3" fillId="0" borderId="14" xfId="0" applyFont="1" applyFill="1" applyBorder="1" applyAlignment="1">
      <alignment horizontal="center" vertical="center" textRotation="75"/>
    </xf>
    <xf numFmtId="0" fontId="3" fillId="0" borderId="14" xfId="0" applyFont="1" applyFill="1" applyBorder="1" applyAlignment="1">
      <alignment/>
    </xf>
    <xf numFmtId="0" fontId="3" fillId="40" borderId="10" xfId="0" applyFont="1" applyFill="1" applyBorder="1" applyAlignment="1">
      <alignment horizontal="center" vertical="center" textRotation="75"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39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/>
    </xf>
    <xf numFmtId="0" fontId="3" fillId="38" borderId="13" xfId="0" applyFont="1" applyFill="1" applyBorder="1" applyAlignment="1">
      <alignment/>
    </xf>
    <xf numFmtId="1" fontId="3" fillId="40" borderId="10" xfId="0" applyNumberFormat="1" applyFont="1" applyFill="1" applyBorder="1" applyAlignment="1">
      <alignment/>
    </xf>
    <xf numFmtId="1" fontId="3" fillId="40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1" fontId="3" fillId="38" borderId="13" xfId="0" applyNumberFormat="1" applyFont="1" applyFill="1" applyBorder="1" applyAlignment="1">
      <alignment/>
    </xf>
    <xf numFmtId="0" fontId="3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center"/>
    </xf>
    <xf numFmtId="0" fontId="55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/>
    </xf>
    <xf numFmtId="0" fontId="5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38100</xdr:rowOff>
    </xdr:from>
    <xdr:to>
      <xdr:col>33</xdr:col>
      <xdr:colOff>0</xdr:colOff>
      <xdr:row>0</xdr:row>
      <xdr:rowOff>238125</xdr:rowOff>
    </xdr:to>
    <xdr:sp>
      <xdr:nvSpPr>
        <xdr:cNvPr id="1" name="Rectangle à coins arrondis 1"/>
        <xdr:cNvSpPr>
          <a:spLocks/>
        </xdr:cNvSpPr>
      </xdr:nvSpPr>
      <xdr:spPr>
        <a:xfrm>
          <a:off x="3524250" y="38100"/>
          <a:ext cx="5667375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Gestion</a:t>
          </a:r>
          <a:r>
            <a:rPr lang="en-US" cap="none" sz="1100" b="1" i="0" u="none" baseline="0">
              <a:solidFill>
                <a:srgbClr val="000000"/>
              </a:solidFill>
            </a:rPr>
            <a:t> des points Saison 2019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38100</xdr:rowOff>
    </xdr:from>
    <xdr:to>
      <xdr:col>50</xdr:col>
      <xdr:colOff>0</xdr:colOff>
      <xdr:row>0</xdr:row>
      <xdr:rowOff>238125</xdr:rowOff>
    </xdr:to>
    <xdr:sp>
      <xdr:nvSpPr>
        <xdr:cNvPr id="1" name="Rectangle à coins arrondis 1"/>
        <xdr:cNvSpPr>
          <a:spLocks/>
        </xdr:cNvSpPr>
      </xdr:nvSpPr>
      <xdr:spPr>
        <a:xfrm>
          <a:off x="3619500" y="38100"/>
          <a:ext cx="9515475" cy="200025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Gestion</a:t>
          </a:r>
          <a:r>
            <a:rPr lang="en-US" cap="none" sz="1100" b="1" i="0" u="none" baseline="0">
              <a:solidFill>
                <a:srgbClr val="000000"/>
              </a:solidFill>
            </a:rPr>
            <a:t> des points Saison 2018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38100</xdr:rowOff>
    </xdr:from>
    <xdr:to>
      <xdr:col>20</xdr:col>
      <xdr:colOff>0</xdr:colOff>
      <xdr:row>0</xdr:row>
      <xdr:rowOff>266700</xdr:rowOff>
    </xdr:to>
    <xdr:sp>
      <xdr:nvSpPr>
        <xdr:cNvPr id="1" name="Rectangle à coins arrondis 1"/>
        <xdr:cNvSpPr>
          <a:spLocks/>
        </xdr:cNvSpPr>
      </xdr:nvSpPr>
      <xdr:spPr>
        <a:xfrm>
          <a:off x="3886200" y="38100"/>
          <a:ext cx="2095500" cy="22860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Gestion</a:t>
          </a:r>
          <a:r>
            <a:rPr lang="en-US" cap="none" sz="1100" b="1" i="0" u="none" baseline="0">
              <a:solidFill>
                <a:srgbClr val="000000"/>
              </a:solidFill>
            </a:rPr>
            <a:t> des points Saison 2017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0</xdr:row>
      <xdr:rowOff>38100</xdr:rowOff>
    </xdr:from>
    <xdr:to>
      <xdr:col>37</xdr:col>
      <xdr:colOff>209550</xdr:colOff>
      <xdr:row>0</xdr:row>
      <xdr:rowOff>266700</xdr:rowOff>
    </xdr:to>
    <xdr:sp>
      <xdr:nvSpPr>
        <xdr:cNvPr id="1" name="Rectangle à coins arrondis 1"/>
        <xdr:cNvSpPr>
          <a:spLocks/>
        </xdr:cNvSpPr>
      </xdr:nvSpPr>
      <xdr:spPr>
        <a:xfrm>
          <a:off x="3886200" y="38100"/>
          <a:ext cx="6677025" cy="228600"/>
        </a:xfrm>
        <a:prstGeom prst="roundRect">
          <a:avLst/>
        </a:prstGeom>
        <a:solidFill>
          <a:srgbClr val="FFFF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Gestion</a:t>
          </a:r>
          <a:r>
            <a:rPr lang="en-US" cap="none" sz="1100" b="1" i="0" u="none" baseline="0">
              <a:solidFill>
                <a:srgbClr val="000000"/>
              </a:solidFill>
            </a:rPr>
            <a:t> des points Saison 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2"/>
  <sheetViews>
    <sheetView tabSelected="1" zoomScalePageLayoutView="0" workbookViewId="0" topLeftCell="A239">
      <selection activeCell="AB249" sqref="AB249"/>
    </sheetView>
  </sheetViews>
  <sheetFormatPr defaultColWidth="9.140625" defaultRowHeight="12.75"/>
  <cols>
    <col min="1" max="1" width="11.8515625" style="0" customWidth="1"/>
    <col min="3" max="3" width="11.57421875" style="0" bestFit="1" customWidth="1"/>
    <col min="4" max="4" width="3.28125" style="0" bestFit="1" customWidth="1"/>
    <col min="5" max="6" width="3.8515625" style="0" bestFit="1" customWidth="1"/>
    <col min="7" max="7" width="3.28125" style="0" bestFit="1" customWidth="1"/>
    <col min="8" max="8" width="5.57421875" style="0" bestFit="1" customWidth="1"/>
    <col min="9" max="10" width="3.28125" style="0" bestFit="1" customWidth="1"/>
    <col min="11" max="11" width="3.57421875" style="0" customWidth="1"/>
    <col min="12" max="12" width="3.28125" style="0" bestFit="1" customWidth="1"/>
    <col min="13" max="13" width="3.57421875" style="0" bestFit="1" customWidth="1"/>
    <col min="14" max="14" width="3.8515625" style="0" customWidth="1"/>
    <col min="15" max="15" width="3.28125" style="0" bestFit="1" customWidth="1"/>
    <col min="16" max="16" width="3.28125" style="0" customWidth="1"/>
    <col min="17" max="29" width="3.28125" style="90" customWidth="1"/>
    <col min="30" max="31" width="3.28125" style="0" customWidth="1"/>
    <col min="32" max="32" width="3.28125" style="0" bestFit="1" customWidth="1"/>
    <col min="33" max="33" width="5.421875" style="0" customWidth="1"/>
  </cols>
  <sheetData>
    <row r="1" spans="1:34" ht="27" customHeight="1">
      <c r="A1" s="52"/>
      <c r="B1" s="52"/>
      <c r="C1" s="52"/>
      <c r="D1" s="52"/>
      <c r="E1" s="52"/>
      <c r="F1" s="52"/>
      <c r="G1" s="52"/>
      <c r="H1" s="52"/>
      <c r="I1" s="52"/>
      <c r="J1" s="105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38"/>
    </row>
    <row r="2" spans="1:34" ht="117">
      <c r="A2" s="26" t="s">
        <v>265</v>
      </c>
      <c r="B2" s="26" t="s">
        <v>266</v>
      </c>
      <c r="C2" s="26" t="s">
        <v>272</v>
      </c>
      <c r="D2" s="27" t="s">
        <v>310</v>
      </c>
      <c r="E2" s="27" t="s">
        <v>267</v>
      </c>
      <c r="F2" s="27" t="s">
        <v>268</v>
      </c>
      <c r="G2" s="27" t="s">
        <v>269</v>
      </c>
      <c r="H2" s="27" t="s">
        <v>271</v>
      </c>
      <c r="I2" s="27" t="s">
        <v>131</v>
      </c>
      <c r="J2" s="28" t="s">
        <v>273</v>
      </c>
      <c r="K2" s="74"/>
      <c r="L2" s="80" t="s">
        <v>294</v>
      </c>
      <c r="M2" s="84" t="s">
        <v>699</v>
      </c>
      <c r="N2" s="82"/>
      <c r="O2" s="63" t="s">
        <v>627</v>
      </c>
      <c r="P2" s="63" t="s">
        <v>760</v>
      </c>
      <c r="Q2" s="63" t="s">
        <v>772</v>
      </c>
      <c r="R2" s="63" t="s">
        <v>776</v>
      </c>
      <c r="S2" s="63" t="s">
        <v>276</v>
      </c>
      <c r="T2" s="63" t="s">
        <v>275</v>
      </c>
      <c r="U2" s="63" t="s">
        <v>780</v>
      </c>
      <c r="V2" s="63" t="s">
        <v>593</v>
      </c>
      <c r="W2" s="63" t="s">
        <v>781</v>
      </c>
      <c r="X2" s="63" t="s">
        <v>627</v>
      </c>
      <c r="Y2" s="63" t="s">
        <v>793</v>
      </c>
      <c r="Z2" s="63" t="s">
        <v>676</v>
      </c>
      <c r="AA2" s="63" t="s">
        <v>678</v>
      </c>
      <c r="AB2" s="63" t="s">
        <v>801</v>
      </c>
      <c r="AC2" s="63" t="s">
        <v>297</v>
      </c>
      <c r="AD2" s="29"/>
      <c r="AE2" s="29"/>
      <c r="AF2" s="29" t="s">
        <v>620</v>
      </c>
      <c r="AG2" s="26"/>
      <c r="AH2" s="30"/>
    </row>
    <row r="3" spans="1:34" ht="12.75">
      <c r="A3" s="18" t="s">
        <v>788</v>
      </c>
      <c r="B3" s="18" t="s">
        <v>789</v>
      </c>
      <c r="C3" s="26" t="s">
        <v>41</v>
      </c>
      <c r="D3" s="31">
        <v>73</v>
      </c>
      <c r="E3" s="4" t="s">
        <v>540</v>
      </c>
      <c r="F3" s="4" t="s">
        <v>540</v>
      </c>
      <c r="G3" s="3" t="s">
        <v>540</v>
      </c>
      <c r="H3" s="41" t="s">
        <v>540</v>
      </c>
      <c r="I3" s="2">
        <v>0</v>
      </c>
      <c r="J3" s="33">
        <v>0</v>
      </c>
      <c r="K3" s="34" t="s">
        <v>693</v>
      </c>
      <c r="L3" s="81">
        <f>I3-J3</f>
        <v>0</v>
      </c>
      <c r="M3" s="34">
        <v>0</v>
      </c>
      <c r="N3" s="82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29"/>
      <c r="AA3" s="29"/>
      <c r="AB3" s="29"/>
      <c r="AC3" s="29"/>
      <c r="AD3" s="29"/>
      <c r="AE3" s="29"/>
      <c r="AF3" s="29"/>
      <c r="AG3" s="26"/>
      <c r="AH3" s="30"/>
    </row>
    <row r="4" spans="1:34" ht="12.75">
      <c r="A4" s="73" t="s">
        <v>153</v>
      </c>
      <c r="B4" s="73" t="s">
        <v>2</v>
      </c>
      <c r="C4" s="31" t="s">
        <v>41</v>
      </c>
      <c r="D4" s="31">
        <v>73</v>
      </c>
      <c r="E4" s="4">
        <v>3</v>
      </c>
      <c r="F4" s="4">
        <v>3</v>
      </c>
      <c r="G4" s="3" t="s">
        <v>106</v>
      </c>
      <c r="H4" s="32" t="s">
        <v>170</v>
      </c>
      <c r="I4" s="1">
        <v>40</v>
      </c>
      <c r="J4" s="33">
        <f aca="true" t="shared" si="0" ref="J4:J10">M4+SUM(N4:AG4)</f>
        <v>0</v>
      </c>
      <c r="K4" s="34"/>
      <c r="L4" s="81">
        <f aca="true" t="shared" si="1" ref="L4:L83">I4-J4</f>
        <v>40</v>
      </c>
      <c r="M4" s="34">
        <v>0</v>
      </c>
      <c r="N4" s="8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4"/>
      <c r="AH4" s="38"/>
    </row>
    <row r="5" spans="1:34" ht="22.5">
      <c r="A5" s="18" t="s">
        <v>309</v>
      </c>
      <c r="B5" s="18" t="s">
        <v>13</v>
      </c>
      <c r="C5" s="42" t="s">
        <v>203</v>
      </c>
      <c r="D5" s="42">
        <v>73</v>
      </c>
      <c r="E5" s="4">
        <v>5</v>
      </c>
      <c r="F5" s="4">
        <v>5</v>
      </c>
      <c r="G5" s="3" t="s">
        <v>129</v>
      </c>
      <c r="H5" s="40" t="s">
        <v>174</v>
      </c>
      <c r="I5" s="2">
        <v>50</v>
      </c>
      <c r="J5" s="33">
        <f t="shared" si="0"/>
        <v>0</v>
      </c>
      <c r="K5" s="34"/>
      <c r="L5" s="81">
        <f t="shared" si="1"/>
        <v>50</v>
      </c>
      <c r="M5" s="34">
        <v>0</v>
      </c>
      <c r="N5" s="83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4"/>
      <c r="AH5" s="38"/>
    </row>
    <row r="6" spans="1:34" ht="12.75">
      <c r="A6" s="18" t="s">
        <v>743</v>
      </c>
      <c r="B6" s="18" t="s">
        <v>125</v>
      </c>
      <c r="C6" s="42" t="s">
        <v>509</v>
      </c>
      <c r="D6" s="42">
        <v>74</v>
      </c>
      <c r="E6" s="4">
        <v>4</v>
      </c>
      <c r="F6" s="4">
        <v>4</v>
      </c>
      <c r="G6" s="3" t="s">
        <v>104</v>
      </c>
      <c r="H6" s="43" t="s">
        <v>501</v>
      </c>
      <c r="I6" s="1">
        <v>30</v>
      </c>
      <c r="J6" s="33">
        <f t="shared" si="0"/>
        <v>0</v>
      </c>
      <c r="K6" s="34"/>
      <c r="L6" s="81">
        <f>I6-J6</f>
        <v>30</v>
      </c>
      <c r="M6" s="34">
        <v>0</v>
      </c>
      <c r="N6" s="83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4"/>
      <c r="AH6" s="38"/>
    </row>
    <row r="7" spans="1:34" ht="12.75">
      <c r="A7" s="18" t="s">
        <v>747</v>
      </c>
      <c r="B7" s="18" t="s">
        <v>748</v>
      </c>
      <c r="C7" s="42" t="s">
        <v>17</v>
      </c>
      <c r="D7" s="42">
        <v>73</v>
      </c>
      <c r="E7" s="4">
        <v>4</v>
      </c>
      <c r="F7" s="4">
        <v>4</v>
      </c>
      <c r="G7" s="3" t="s">
        <v>104</v>
      </c>
      <c r="H7" s="43" t="s">
        <v>501</v>
      </c>
      <c r="I7" s="1">
        <v>30</v>
      </c>
      <c r="J7" s="33">
        <f t="shared" si="0"/>
        <v>0</v>
      </c>
      <c r="K7" s="34"/>
      <c r="L7" s="81">
        <f>I7-J7</f>
        <v>30</v>
      </c>
      <c r="M7" s="34">
        <v>0</v>
      </c>
      <c r="N7" s="83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4"/>
      <c r="AH7" s="38"/>
    </row>
    <row r="8" spans="1:34" ht="22.5">
      <c r="A8" s="18" t="s">
        <v>416</v>
      </c>
      <c r="B8" s="18" t="s">
        <v>15</v>
      </c>
      <c r="C8" s="39" t="s">
        <v>151</v>
      </c>
      <c r="D8" s="39">
        <v>74</v>
      </c>
      <c r="E8" s="4">
        <v>5</v>
      </c>
      <c r="F8" s="4">
        <v>5</v>
      </c>
      <c r="G8" s="3" t="s">
        <v>129</v>
      </c>
      <c r="H8" s="40" t="s">
        <v>174</v>
      </c>
      <c r="I8" s="1">
        <v>50</v>
      </c>
      <c r="J8" s="33">
        <f t="shared" si="0"/>
        <v>0</v>
      </c>
      <c r="K8" s="34"/>
      <c r="L8" s="81">
        <f t="shared" si="1"/>
        <v>50</v>
      </c>
      <c r="M8" s="34">
        <v>0</v>
      </c>
      <c r="N8" s="83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4"/>
      <c r="AH8" s="38"/>
    </row>
    <row r="9" spans="1:34" ht="12.75">
      <c r="A9" s="73" t="s">
        <v>233</v>
      </c>
      <c r="B9" s="73" t="s">
        <v>9</v>
      </c>
      <c r="C9" s="42" t="s">
        <v>41</v>
      </c>
      <c r="D9" s="42">
        <v>73</v>
      </c>
      <c r="E9" s="4">
        <v>4</v>
      </c>
      <c r="F9" s="4">
        <v>4</v>
      </c>
      <c r="G9" s="3" t="s">
        <v>106</v>
      </c>
      <c r="H9" s="32" t="s">
        <v>170</v>
      </c>
      <c r="I9" s="1">
        <v>40</v>
      </c>
      <c r="J9" s="33">
        <f t="shared" si="0"/>
        <v>0</v>
      </c>
      <c r="K9" s="34"/>
      <c r="L9" s="81">
        <f t="shared" si="1"/>
        <v>40</v>
      </c>
      <c r="M9" s="34">
        <v>0</v>
      </c>
      <c r="N9" s="83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4"/>
      <c r="AH9" s="38"/>
    </row>
    <row r="10" spans="1:34" ht="12.75">
      <c r="A10" s="73" t="s">
        <v>674</v>
      </c>
      <c r="B10" s="73" t="s">
        <v>5</v>
      </c>
      <c r="C10" s="42" t="s">
        <v>164</v>
      </c>
      <c r="D10" s="42">
        <v>74</v>
      </c>
      <c r="E10" s="4">
        <v>5</v>
      </c>
      <c r="F10" s="4">
        <v>5</v>
      </c>
      <c r="G10" s="3" t="s">
        <v>105</v>
      </c>
      <c r="H10" s="41" t="s">
        <v>172</v>
      </c>
      <c r="I10" s="2">
        <v>50</v>
      </c>
      <c r="J10" s="33">
        <f t="shared" si="0"/>
        <v>0</v>
      </c>
      <c r="K10" s="34"/>
      <c r="L10" s="81">
        <f>I10-J10</f>
        <v>50</v>
      </c>
      <c r="M10" s="34">
        <v>0</v>
      </c>
      <c r="N10" s="83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4"/>
      <c r="AH10" s="38"/>
    </row>
    <row r="11" spans="1:34" ht="12.75">
      <c r="A11" s="73" t="s">
        <v>692</v>
      </c>
      <c r="B11" s="73" t="s">
        <v>503</v>
      </c>
      <c r="C11" s="42" t="s">
        <v>34</v>
      </c>
      <c r="D11" s="42">
        <v>73</v>
      </c>
      <c r="E11" s="4" t="s">
        <v>540</v>
      </c>
      <c r="F11" s="4" t="s">
        <v>540</v>
      </c>
      <c r="G11" s="3" t="s">
        <v>540</v>
      </c>
      <c r="H11" s="41" t="s">
        <v>540</v>
      </c>
      <c r="I11" s="2">
        <v>0</v>
      </c>
      <c r="J11" s="33">
        <v>0</v>
      </c>
      <c r="K11" s="34" t="s">
        <v>693</v>
      </c>
      <c r="L11" s="81">
        <f>I11-J11</f>
        <v>0</v>
      </c>
      <c r="M11" s="34">
        <v>0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4"/>
      <c r="AH11" s="38"/>
    </row>
    <row r="12" spans="1:34" ht="22.5">
      <c r="A12" s="18" t="s">
        <v>141</v>
      </c>
      <c r="B12" s="18" t="s">
        <v>142</v>
      </c>
      <c r="C12" s="42" t="s">
        <v>509</v>
      </c>
      <c r="D12" s="42">
        <v>74</v>
      </c>
      <c r="E12" s="4">
        <v>4</v>
      </c>
      <c r="F12" s="4">
        <v>4</v>
      </c>
      <c r="G12" s="3" t="s">
        <v>129</v>
      </c>
      <c r="H12" s="40" t="s">
        <v>174</v>
      </c>
      <c r="I12" s="2">
        <v>50</v>
      </c>
      <c r="J12" s="33">
        <f aca="true" t="shared" si="2" ref="J12:J47">M12+SUM(N12:AG12)</f>
        <v>0</v>
      </c>
      <c r="K12" s="34"/>
      <c r="L12" s="81">
        <f>I12-J12</f>
        <v>50</v>
      </c>
      <c r="M12" s="34">
        <v>0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4"/>
      <c r="AH12" s="38"/>
    </row>
    <row r="13" spans="1:34" ht="12.75">
      <c r="A13" s="73" t="s">
        <v>141</v>
      </c>
      <c r="B13" s="73" t="s">
        <v>11</v>
      </c>
      <c r="C13" s="42" t="s">
        <v>509</v>
      </c>
      <c r="D13" s="42">
        <v>74</v>
      </c>
      <c r="E13" s="4">
        <v>3</v>
      </c>
      <c r="F13" s="4">
        <v>3</v>
      </c>
      <c r="G13" s="3" t="s">
        <v>106</v>
      </c>
      <c r="H13" s="32" t="s">
        <v>170</v>
      </c>
      <c r="I13" s="2">
        <v>40</v>
      </c>
      <c r="J13" s="33">
        <f t="shared" si="2"/>
        <v>0</v>
      </c>
      <c r="K13" s="34"/>
      <c r="L13" s="81">
        <f t="shared" si="1"/>
        <v>40</v>
      </c>
      <c r="M13" s="34">
        <v>0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4"/>
      <c r="AH13" s="38"/>
    </row>
    <row r="14" spans="1:34" ht="12.75">
      <c r="A14" s="73" t="s">
        <v>532</v>
      </c>
      <c r="B14" s="73" t="s">
        <v>24</v>
      </c>
      <c r="C14" s="42" t="s">
        <v>481</v>
      </c>
      <c r="D14" s="42">
        <v>74</v>
      </c>
      <c r="E14" s="4">
        <v>3</v>
      </c>
      <c r="F14" s="4">
        <v>3</v>
      </c>
      <c r="G14" s="3" t="s">
        <v>105</v>
      </c>
      <c r="H14" s="41" t="s">
        <v>172</v>
      </c>
      <c r="I14" s="2">
        <v>50</v>
      </c>
      <c r="J14" s="33">
        <f t="shared" si="2"/>
        <v>0</v>
      </c>
      <c r="K14" s="34"/>
      <c r="L14" s="81">
        <f>I14-J14</f>
        <v>50</v>
      </c>
      <c r="M14" s="34">
        <v>0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4"/>
      <c r="AH14" s="38"/>
    </row>
    <row r="15" spans="1:34" ht="12.75">
      <c r="A15" s="73" t="s">
        <v>532</v>
      </c>
      <c r="B15" s="73" t="s">
        <v>589</v>
      </c>
      <c r="C15" s="42" t="s">
        <v>481</v>
      </c>
      <c r="D15" s="42">
        <v>73</v>
      </c>
      <c r="E15" s="4">
        <v>3</v>
      </c>
      <c r="F15" s="4">
        <v>3</v>
      </c>
      <c r="G15" s="3" t="s">
        <v>80</v>
      </c>
      <c r="H15" s="43" t="s">
        <v>80</v>
      </c>
      <c r="I15" s="1">
        <v>30</v>
      </c>
      <c r="J15" s="33">
        <f t="shared" si="2"/>
        <v>0</v>
      </c>
      <c r="K15" s="34"/>
      <c r="L15" s="81">
        <f t="shared" si="1"/>
        <v>30</v>
      </c>
      <c r="M15" s="34"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4"/>
      <c r="AH15" s="38"/>
    </row>
    <row r="16" spans="1:34" ht="12.75">
      <c r="A16" s="73" t="s">
        <v>264</v>
      </c>
      <c r="B16" s="73" t="s">
        <v>259</v>
      </c>
      <c r="C16" s="42" t="s">
        <v>190</v>
      </c>
      <c r="D16" s="42">
        <v>74</v>
      </c>
      <c r="E16" s="4">
        <v>5</v>
      </c>
      <c r="F16" s="4">
        <v>5</v>
      </c>
      <c r="G16" s="3" t="s">
        <v>105</v>
      </c>
      <c r="H16" s="41" t="s">
        <v>172</v>
      </c>
      <c r="I16" s="1">
        <v>50</v>
      </c>
      <c r="J16" s="33">
        <f t="shared" si="2"/>
        <v>0</v>
      </c>
      <c r="K16" s="34"/>
      <c r="L16" s="81">
        <f t="shared" si="1"/>
        <v>50</v>
      </c>
      <c r="M16" s="34">
        <v>0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4"/>
      <c r="AH16" s="38"/>
    </row>
    <row r="17" spans="1:34" ht="12.75">
      <c r="A17" s="18" t="s">
        <v>567</v>
      </c>
      <c r="B17" s="18" t="s">
        <v>363</v>
      </c>
      <c r="C17" s="42" t="s">
        <v>164</v>
      </c>
      <c r="D17" s="42">
        <v>74</v>
      </c>
      <c r="E17" s="4">
        <v>4</v>
      </c>
      <c r="F17" s="4">
        <v>4</v>
      </c>
      <c r="G17" s="3" t="s">
        <v>105</v>
      </c>
      <c r="H17" s="41" t="s">
        <v>172</v>
      </c>
      <c r="I17" s="2">
        <v>50</v>
      </c>
      <c r="J17" s="33">
        <f t="shared" si="2"/>
        <v>0</v>
      </c>
      <c r="K17" s="34"/>
      <c r="L17" s="81">
        <f t="shared" si="1"/>
        <v>50</v>
      </c>
      <c r="M17" s="34">
        <v>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4"/>
      <c r="AH17" s="38"/>
    </row>
    <row r="18" spans="1:34" ht="12.75">
      <c r="A18" s="18" t="s">
        <v>263</v>
      </c>
      <c r="B18" s="18" t="s">
        <v>577</v>
      </c>
      <c r="C18" s="42" t="s">
        <v>17</v>
      </c>
      <c r="D18" s="42">
        <v>73</v>
      </c>
      <c r="E18" s="4">
        <v>4</v>
      </c>
      <c r="F18" s="4">
        <v>4</v>
      </c>
      <c r="G18" s="3" t="s">
        <v>105</v>
      </c>
      <c r="H18" s="41" t="s">
        <v>172</v>
      </c>
      <c r="I18" s="1">
        <v>50</v>
      </c>
      <c r="J18" s="33">
        <f>M18+SUM(N18:AG18)</f>
        <v>0</v>
      </c>
      <c r="K18" s="34"/>
      <c r="L18" s="81">
        <f>I18-J18</f>
        <v>50</v>
      </c>
      <c r="M18" s="34">
        <v>0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4"/>
      <c r="AH18" s="38"/>
    </row>
    <row r="19" spans="1:34" ht="12.75">
      <c r="A19" s="18" t="s">
        <v>263</v>
      </c>
      <c r="B19" s="18" t="s">
        <v>259</v>
      </c>
      <c r="C19" s="42" t="s">
        <v>640</v>
      </c>
      <c r="D19" s="42">
        <v>74</v>
      </c>
      <c r="E19" s="4">
        <v>4</v>
      </c>
      <c r="F19" s="4">
        <v>4</v>
      </c>
      <c r="G19" s="3" t="s">
        <v>106</v>
      </c>
      <c r="H19" s="32" t="s">
        <v>170</v>
      </c>
      <c r="I19" s="1">
        <v>40</v>
      </c>
      <c r="J19" s="33">
        <f t="shared" si="2"/>
        <v>0</v>
      </c>
      <c r="K19" s="34"/>
      <c r="L19" s="81">
        <f>I19-J19</f>
        <v>40</v>
      </c>
      <c r="M19" s="34"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4"/>
      <c r="AH19" s="38"/>
    </row>
    <row r="20" spans="1:34" ht="12.75">
      <c r="A20" s="18" t="s">
        <v>167</v>
      </c>
      <c r="B20" s="18" t="s">
        <v>45</v>
      </c>
      <c r="C20" s="42" t="s">
        <v>46</v>
      </c>
      <c r="D20" s="42">
        <v>73</v>
      </c>
      <c r="E20" s="4">
        <v>4</v>
      </c>
      <c r="F20" s="4">
        <v>4</v>
      </c>
      <c r="G20" s="3" t="s">
        <v>105</v>
      </c>
      <c r="H20" s="41" t="s">
        <v>172</v>
      </c>
      <c r="I20" s="1">
        <v>50</v>
      </c>
      <c r="J20" s="33">
        <f t="shared" si="2"/>
        <v>0</v>
      </c>
      <c r="K20" s="34"/>
      <c r="L20" s="81">
        <f t="shared" si="1"/>
        <v>50</v>
      </c>
      <c r="M20" s="34">
        <v>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4"/>
      <c r="AH20" s="38"/>
    </row>
    <row r="21" spans="1:34" ht="12.75">
      <c r="A21" s="18" t="s">
        <v>133</v>
      </c>
      <c r="B21" s="18" t="s">
        <v>6</v>
      </c>
      <c r="C21" s="42" t="s">
        <v>709</v>
      </c>
      <c r="D21" s="42">
        <v>73</v>
      </c>
      <c r="E21" s="4">
        <v>4</v>
      </c>
      <c r="F21" s="4">
        <v>4</v>
      </c>
      <c r="G21" s="3" t="s">
        <v>104</v>
      </c>
      <c r="H21" s="43" t="s">
        <v>501</v>
      </c>
      <c r="I21" s="1">
        <v>30</v>
      </c>
      <c r="J21" s="33">
        <f t="shared" si="2"/>
        <v>0</v>
      </c>
      <c r="K21" s="34"/>
      <c r="L21" s="81">
        <f>I21-J21</f>
        <v>30</v>
      </c>
      <c r="M21" s="34">
        <v>0</v>
      </c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4"/>
      <c r="AH21" s="38"/>
    </row>
    <row r="22" spans="1:34" ht="12.75">
      <c r="A22" s="73" t="s">
        <v>84</v>
      </c>
      <c r="B22" s="73" t="s">
        <v>147</v>
      </c>
      <c r="C22" s="42" t="s">
        <v>34</v>
      </c>
      <c r="D22" s="42">
        <v>73</v>
      </c>
      <c r="E22" s="4" t="s">
        <v>112</v>
      </c>
      <c r="F22" s="4" t="s">
        <v>112</v>
      </c>
      <c r="G22" s="3" t="s">
        <v>126</v>
      </c>
      <c r="H22" s="48" t="s">
        <v>126</v>
      </c>
      <c r="I22" s="2">
        <v>0</v>
      </c>
      <c r="J22" s="33">
        <f t="shared" si="2"/>
        <v>0</v>
      </c>
      <c r="K22" s="34"/>
      <c r="L22" s="81">
        <f t="shared" si="1"/>
        <v>0</v>
      </c>
      <c r="M22" s="34">
        <v>0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4"/>
      <c r="AH22" s="38"/>
    </row>
    <row r="23" spans="1:34" ht="12.75">
      <c r="A23" s="18" t="s">
        <v>705</v>
      </c>
      <c r="B23" s="18" t="s">
        <v>32</v>
      </c>
      <c r="C23" s="42" t="s">
        <v>46</v>
      </c>
      <c r="D23" s="42">
        <v>73</v>
      </c>
      <c r="E23" s="4">
        <v>4</v>
      </c>
      <c r="F23" s="4">
        <v>4</v>
      </c>
      <c r="G23" s="3" t="s">
        <v>106</v>
      </c>
      <c r="H23" s="32" t="s">
        <v>170</v>
      </c>
      <c r="I23" s="1">
        <v>40</v>
      </c>
      <c r="J23" s="33">
        <f t="shared" si="2"/>
        <v>0</v>
      </c>
      <c r="K23" s="34"/>
      <c r="L23" s="81">
        <f>I23-J23</f>
        <v>40</v>
      </c>
      <c r="M23" s="34">
        <v>0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4"/>
      <c r="AH23" s="38"/>
    </row>
    <row r="24" spans="1:34" ht="12.75">
      <c r="A24" s="73" t="s">
        <v>555</v>
      </c>
      <c r="B24" s="73" t="s">
        <v>4</v>
      </c>
      <c r="C24" s="42" t="s">
        <v>34</v>
      </c>
      <c r="D24" s="42">
        <v>73</v>
      </c>
      <c r="E24" s="4">
        <v>4</v>
      </c>
      <c r="F24" s="4">
        <v>4</v>
      </c>
      <c r="G24" s="3" t="s">
        <v>106</v>
      </c>
      <c r="H24" s="32" t="s">
        <v>170</v>
      </c>
      <c r="I24" s="1">
        <v>40</v>
      </c>
      <c r="J24" s="33">
        <f t="shared" si="2"/>
        <v>0</v>
      </c>
      <c r="K24" s="34"/>
      <c r="L24" s="81">
        <f t="shared" si="1"/>
        <v>40</v>
      </c>
      <c r="M24" s="34">
        <v>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4"/>
      <c r="AH24" s="38"/>
    </row>
    <row r="25" spans="1:34" s="90" customFormat="1" ht="12.75">
      <c r="A25" s="18" t="s">
        <v>311</v>
      </c>
      <c r="B25" s="18" t="s">
        <v>21</v>
      </c>
      <c r="C25" s="88" t="s">
        <v>203</v>
      </c>
      <c r="D25" s="88">
        <v>73</v>
      </c>
      <c r="E25" s="100"/>
      <c r="F25" s="100"/>
      <c r="G25" s="91" t="s">
        <v>104</v>
      </c>
      <c r="H25" s="101" t="s">
        <v>501</v>
      </c>
      <c r="I25" s="100">
        <v>30</v>
      </c>
      <c r="J25" s="93">
        <f t="shared" si="2"/>
        <v>0</v>
      </c>
      <c r="K25" s="36"/>
      <c r="L25" s="102">
        <f t="shared" si="1"/>
        <v>30</v>
      </c>
      <c r="M25" s="36"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62"/>
    </row>
    <row r="26" spans="1:34" ht="12.75">
      <c r="A26" s="18" t="s">
        <v>710</v>
      </c>
      <c r="B26" s="18" t="s">
        <v>7</v>
      </c>
      <c r="C26" s="42" t="s">
        <v>709</v>
      </c>
      <c r="D26" s="42">
        <v>73</v>
      </c>
      <c r="E26" s="4">
        <v>2</v>
      </c>
      <c r="F26" s="4">
        <v>2</v>
      </c>
      <c r="G26" s="3" t="s">
        <v>106</v>
      </c>
      <c r="H26" s="32" t="s">
        <v>170</v>
      </c>
      <c r="I26" s="1">
        <v>40</v>
      </c>
      <c r="J26" s="33">
        <f t="shared" si="2"/>
        <v>5</v>
      </c>
      <c r="K26" s="34"/>
      <c r="L26" s="81">
        <f>I26-J26</f>
        <v>35</v>
      </c>
      <c r="M26" s="34">
        <v>0</v>
      </c>
      <c r="N26" s="36"/>
      <c r="O26" s="36"/>
      <c r="P26" s="36"/>
      <c r="Q26" s="36"/>
      <c r="R26" s="36"/>
      <c r="S26" s="36"/>
      <c r="T26" s="36"/>
      <c r="U26" s="36"/>
      <c r="V26" s="36"/>
      <c r="W26" s="36">
        <v>1</v>
      </c>
      <c r="X26" s="36"/>
      <c r="Y26" s="36"/>
      <c r="Z26" s="36">
        <v>4</v>
      </c>
      <c r="AA26" s="36"/>
      <c r="AB26" s="36"/>
      <c r="AC26" s="36"/>
      <c r="AD26" s="36"/>
      <c r="AE26" s="36"/>
      <c r="AF26" s="36"/>
      <c r="AG26" s="34"/>
      <c r="AH26" s="38"/>
    </row>
    <row r="27" spans="1:34" s="90" customFormat="1" ht="22.5">
      <c r="A27" s="18" t="s">
        <v>314</v>
      </c>
      <c r="B27" s="18" t="s">
        <v>315</v>
      </c>
      <c r="C27" s="88" t="s">
        <v>203</v>
      </c>
      <c r="D27" s="88">
        <v>73</v>
      </c>
      <c r="E27" s="100"/>
      <c r="F27" s="100"/>
      <c r="G27" s="91" t="s">
        <v>129</v>
      </c>
      <c r="H27" s="103" t="s">
        <v>174</v>
      </c>
      <c r="I27" s="104">
        <v>50</v>
      </c>
      <c r="J27" s="93">
        <f t="shared" si="2"/>
        <v>0</v>
      </c>
      <c r="K27" s="36"/>
      <c r="L27" s="102">
        <f t="shared" si="1"/>
        <v>50</v>
      </c>
      <c r="M27" s="36"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62"/>
    </row>
    <row r="28" spans="1:34" ht="12.75">
      <c r="A28" s="18" t="s">
        <v>314</v>
      </c>
      <c r="B28" s="18" t="s">
        <v>20</v>
      </c>
      <c r="C28" s="42" t="s">
        <v>203</v>
      </c>
      <c r="D28" s="42">
        <v>73</v>
      </c>
      <c r="E28" s="17"/>
      <c r="F28" s="17"/>
      <c r="G28" s="3" t="s">
        <v>106</v>
      </c>
      <c r="H28" s="32" t="s">
        <v>170</v>
      </c>
      <c r="I28" s="1">
        <v>40</v>
      </c>
      <c r="J28" s="33">
        <f t="shared" si="2"/>
        <v>0</v>
      </c>
      <c r="K28" s="34"/>
      <c r="L28" s="81">
        <f t="shared" si="1"/>
        <v>40</v>
      </c>
      <c r="M28" s="34"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4"/>
      <c r="AH28" s="38"/>
    </row>
    <row r="29" spans="1:34" ht="12.75">
      <c r="A29" s="18" t="s">
        <v>711</v>
      </c>
      <c r="B29" s="18" t="s">
        <v>305</v>
      </c>
      <c r="C29" s="42" t="s">
        <v>709</v>
      </c>
      <c r="D29" s="42">
        <v>73</v>
      </c>
      <c r="E29" s="4">
        <v>3</v>
      </c>
      <c r="F29" s="4">
        <v>3</v>
      </c>
      <c r="G29" s="3" t="s">
        <v>104</v>
      </c>
      <c r="H29" s="43" t="s">
        <v>501</v>
      </c>
      <c r="I29" s="1">
        <v>30</v>
      </c>
      <c r="J29" s="33">
        <f t="shared" si="2"/>
        <v>2</v>
      </c>
      <c r="K29" s="34"/>
      <c r="L29" s="81">
        <f t="shared" si="1"/>
        <v>28</v>
      </c>
      <c r="M29" s="34">
        <v>0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>
        <v>1</v>
      </c>
      <c r="AA29" s="36"/>
      <c r="AB29" s="36"/>
      <c r="AC29" s="36">
        <v>1</v>
      </c>
      <c r="AD29" s="36"/>
      <c r="AE29" s="36"/>
      <c r="AF29" s="36"/>
      <c r="AG29" s="34"/>
      <c r="AH29" s="38"/>
    </row>
    <row r="30" spans="1:34" ht="22.5">
      <c r="A30" s="18" t="s">
        <v>433</v>
      </c>
      <c r="B30" s="18" t="s">
        <v>321</v>
      </c>
      <c r="C30" s="39" t="s">
        <v>164</v>
      </c>
      <c r="D30" s="39">
        <v>74</v>
      </c>
      <c r="E30" s="4">
        <v>5</v>
      </c>
      <c r="F30" s="4">
        <v>5</v>
      </c>
      <c r="G30" s="3" t="s">
        <v>129</v>
      </c>
      <c r="H30" s="40" t="s">
        <v>174</v>
      </c>
      <c r="I30" s="2">
        <v>50</v>
      </c>
      <c r="J30" s="33">
        <f t="shared" si="2"/>
        <v>1</v>
      </c>
      <c r="K30" s="34"/>
      <c r="L30" s="81">
        <f t="shared" si="1"/>
        <v>49</v>
      </c>
      <c r="M30" s="34">
        <v>0</v>
      </c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>
        <v>1</v>
      </c>
      <c r="AA30" s="36"/>
      <c r="AB30" s="36"/>
      <c r="AC30" s="36"/>
      <c r="AD30" s="36"/>
      <c r="AE30" s="36"/>
      <c r="AF30" s="36"/>
      <c r="AG30" s="34"/>
      <c r="AH30" s="38"/>
    </row>
    <row r="31" spans="1:34" ht="12.75">
      <c r="A31" s="18" t="s">
        <v>751</v>
      </c>
      <c r="B31" s="18" t="s">
        <v>587</v>
      </c>
      <c r="C31" s="39" t="s">
        <v>92</v>
      </c>
      <c r="D31" s="39">
        <v>73</v>
      </c>
      <c r="E31" s="4">
        <v>2</v>
      </c>
      <c r="F31" s="4">
        <v>2</v>
      </c>
      <c r="G31" s="3" t="s">
        <v>104</v>
      </c>
      <c r="H31" s="43" t="s">
        <v>501</v>
      </c>
      <c r="I31" s="1">
        <v>30</v>
      </c>
      <c r="J31" s="33">
        <f t="shared" si="2"/>
        <v>1</v>
      </c>
      <c r="K31" s="34"/>
      <c r="L31" s="81">
        <f>I31-J31</f>
        <v>29</v>
      </c>
      <c r="M31" s="34">
        <v>0</v>
      </c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>
        <v>1</v>
      </c>
      <c r="AD31" s="36"/>
      <c r="AE31" s="36"/>
      <c r="AF31" s="36"/>
      <c r="AG31" s="34"/>
      <c r="AH31" s="38"/>
    </row>
    <row r="32" spans="1:34" ht="12.75">
      <c r="A32" s="18" t="s">
        <v>514</v>
      </c>
      <c r="B32" s="18" t="s">
        <v>4</v>
      </c>
      <c r="C32" s="42" t="s">
        <v>509</v>
      </c>
      <c r="D32" s="42">
        <v>74</v>
      </c>
      <c r="E32" s="4">
        <v>3</v>
      </c>
      <c r="F32" s="4">
        <v>3</v>
      </c>
      <c r="G32" s="3" t="s">
        <v>106</v>
      </c>
      <c r="H32" s="32" t="s">
        <v>170</v>
      </c>
      <c r="I32" s="1">
        <v>40</v>
      </c>
      <c r="J32" s="33">
        <f t="shared" si="2"/>
        <v>18</v>
      </c>
      <c r="K32" s="34"/>
      <c r="L32" s="81">
        <f t="shared" si="1"/>
        <v>22</v>
      </c>
      <c r="M32" s="34">
        <v>0</v>
      </c>
      <c r="N32" s="36"/>
      <c r="O32" s="36"/>
      <c r="P32" s="36"/>
      <c r="Q32" s="36">
        <v>8</v>
      </c>
      <c r="R32" s="36"/>
      <c r="S32" s="36"/>
      <c r="T32" s="36"/>
      <c r="U32" s="36"/>
      <c r="V32" s="36"/>
      <c r="W32" s="36">
        <v>2</v>
      </c>
      <c r="X32" s="36"/>
      <c r="Y32" s="36"/>
      <c r="Z32" s="36"/>
      <c r="AA32" s="36">
        <v>8</v>
      </c>
      <c r="AB32" s="36"/>
      <c r="AC32" s="36"/>
      <c r="AD32" s="36"/>
      <c r="AE32" s="36"/>
      <c r="AF32" s="36"/>
      <c r="AG32" s="34"/>
      <c r="AH32" s="38"/>
    </row>
    <row r="33" spans="1:34" ht="12.75">
      <c r="A33" s="73" t="s">
        <v>83</v>
      </c>
      <c r="B33" s="73" t="s">
        <v>168</v>
      </c>
      <c r="C33" s="42" t="s">
        <v>34</v>
      </c>
      <c r="D33" s="42">
        <v>73</v>
      </c>
      <c r="E33" s="10">
        <v>5</v>
      </c>
      <c r="F33" s="10">
        <v>5</v>
      </c>
      <c r="G33" s="3" t="s">
        <v>106</v>
      </c>
      <c r="H33" s="32" t="s">
        <v>170</v>
      </c>
      <c r="I33" s="1">
        <v>40</v>
      </c>
      <c r="J33" s="33">
        <f t="shared" si="2"/>
        <v>0</v>
      </c>
      <c r="K33" s="34"/>
      <c r="L33" s="81">
        <f t="shared" si="1"/>
        <v>40</v>
      </c>
      <c r="M33" s="34">
        <v>0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4"/>
      <c r="AH33" s="38"/>
    </row>
    <row r="34" spans="1:34" ht="12.75">
      <c r="A34" s="18" t="s">
        <v>85</v>
      </c>
      <c r="B34" s="18" t="s">
        <v>18</v>
      </c>
      <c r="C34" s="42" t="s">
        <v>709</v>
      </c>
      <c r="D34" s="42">
        <v>73</v>
      </c>
      <c r="E34" s="10">
        <v>3</v>
      </c>
      <c r="F34" s="10">
        <v>3</v>
      </c>
      <c r="G34" s="3" t="s">
        <v>105</v>
      </c>
      <c r="H34" s="41" t="s">
        <v>172</v>
      </c>
      <c r="I34" s="2">
        <v>50</v>
      </c>
      <c r="J34" s="33">
        <f t="shared" si="2"/>
        <v>0</v>
      </c>
      <c r="K34" s="34"/>
      <c r="L34" s="81">
        <f>I34-J34</f>
        <v>50</v>
      </c>
      <c r="M34" s="34">
        <v>0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4"/>
      <c r="AH34" s="38"/>
    </row>
    <row r="35" spans="1:34" ht="12.75">
      <c r="A35" s="73" t="s">
        <v>53</v>
      </c>
      <c r="B35" s="73" t="s">
        <v>42</v>
      </c>
      <c r="C35" s="31" t="s">
        <v>41</v>
      </c>
      <c r="D35" s="42">
        <v>73</v>
      </c>
      <c r="E35" s="4">
        <v>4</v>
      </c>
      <c r="F35" s="4">
        <v>4</v>
      </c>
      <c r="G35" s="3" t="s">
        <v>105</v>
      </c>
      <c r="H35" s="41" t="s">
        <v>172</v>
      </c>
      <c r="I35" s="2">
        <v>50</v>
      </c>
      <c r="J35" s="33">
        <f t="shared" si="2"/>
        <v>0</v>
      </c>
      <c r="K35" s="34"/>
      <c r="L35" s="81">
        <f t="shared" si="1"/>
        <v>50</v>
      </c>
      <c r="M35" s="34">
        <v>0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4"/>
      <c r="AH35" s="38"/>
    </row>
    <row r="36" spans="1:34" ht="12.75">
      <c r="A36" s="18" t="s">
        <v>798</v>
      </c>
      <c r="B36" s="18" t="s">
        <v>799</v>
      </c>
      <c r="C36" s="31" t="s">
        <v>41</v>
      </c>
      <c r="D36" s="42">
        <v>73</v>
      </c>
      <c r="E36" s="4" t="s">
        <v>112</v>
      </c>
      <c r="F36" s="4" t="s">
        <v>112</v>
      </c>
      <c r="G36" s="3" t="s">
        <v>126</v>
      </c>
      <c r="H36" s="48" t="s">
        <v>126</v>
      </c>
      <c r="I36" s="1">
        <v>0</v>
      </c>
      <c r="J36" s="33">
        <f>M36+SUM(N36:AG36)</f>
        <v>0</v>
      </c>
      <c r="K36" s="34"/>
      <c r="L36" s="81">
        <f>I36-J36</f>
        <v>0</v>
      </c>
      <c r="M36" s="34">
        <v>0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4"/>
      <c r="AH36" s="38"/>
    </row>
    <row r="37" spans="1:34" ht="12.75">
      <c r="A37" s="18" t="s">
        <v>56</v>
      </c>
      <c r="B37" s="18" t="s">
        <v>36</v>
      </c>
      <c r="C37" s="31" t="s">
        <v>41</v>
      </c>
      <c r="D37" s="31">
        <v>73</v>
      </c>
      <c r="E37" s="4">
        <v>2</v>
      </c>
      <c r="F37" s="4">
        <v>2</v>
      </c>
      <c r="G37" s="3" t="s">
        <v>105</v>
      </c>
      <c r="H37" s="41" t="s">
        <v>172</v>
      </c>
      <c r="I37" s="2">
        <v>50</v>
      </c>
      <c r="J37" s="33">
        <f t="shared" si="2"/>
        <v>0</v>
      </c>
      <c r="K37" s="34"/>
      <c r="L37" s="81">
        <f t="shared" si="1"/>
        <v>50</v>
      </c>
      <c r="M37" s="34"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4"/>
      <c r="AH37" s="38"/>
    </row>
    <row r="38" spans="1:34" ht="12.75">
      <c r="A38" s="18" t="s">
        <v>56</v>
      </c>
      <c r="B38" s="18" t="s">
        <v>143</v>
      </c>
      <c r="C38" s="42" t="s">
        <v>41</v>
      </c>
      <c r="D38" s="42">
        <v>73</v>
      </c>
      <c r="E38" s="4">
        <v>4</v>
      </c>
      <c r="F38" s="4">
        <v>4</v>
      </c>
      <c r="G38" s="3" t="s">
        <v>106</v>
      </c>
      <c r="H38" s="32" t="s">
        <v>170</v>
      </c>
      <c r="I38" s="1">
        <v>40</v>
      </c>
      <c r="J38" s="33">
        <f t="shared" si="2"/>
        <v>0</v>
      </c>
      <c r="K38" s="34"/>
      <c r="L38" s="81">
        <f>I38-J38</f>
        <v>40</v>
      </c>
      <c r="M38" s="34">
        <v>0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4"/>
      <c r="AH38" s="38"/>
    </row>
    <row r="39" spans="1:34" ht="22.5">
      <c r="A39" s="18" t="s">
        <v>156</v>
      </c>
      <c r="B39" s="18" t="s">
        <v>317</v>
      </c>
      <c r="C39" s="42" t="s">
        <v>41</v>
      </c>
      <c r="D39" s="42">
        <v>73</v>
      </c>
      <c r="E39" s="4">
        <v>5</v>
      </c>
      <c r="F39" s="4">
        <v>5</v>
      </c>
      <c r="G39" s="3" t="s">
        <v>129</v>
      </c>
      <c r="H39" s="40" t="s">
        <v>174</v>
      </c>
      <c r="I39" s="1">
        <v>50</v>
      </c>
      <c r="J39" s="33">
        <f t="shared" si="2"/>
        <v>0</v>
      </c>
      <c r="K39" s="34"/>
      <c r="L39" s="81">
        <f t="shared" si="1"/>
        <v>50</v>
      </c>
      <c r="M39" s="34">
        <v>0</v>
      </c>
      <c r="N39" s="8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4"/>
      <c r="AH39" s="38"/>
    </row>
    <row r="40" spans="1:34" ht="12.75">
      <c r="A40" s="18" t="s">
        <v>632</v>
      </c>
      <c r="B40" s="18" t="s">
        <v>633</v>
      </c>
      <c r="C40" s="42" t="s">
        <v>509</v>
      </c>
      <c r="D40" s="42">
        <v>74</v>
      </c>
      <c r="E40" s="4" t="s">
        <v>112</v>
      </c>
      <c r="F40" s="4" t="s">
        <v>112</v>
      </c>
      <c r="G40" s="3" t="s">
        <v>126</v>
      </c>
      <c r="H40" s="48" t="s">
        <v>126</v>
      </c>
      <c r="I40" s="1">
        <v>0</v>
      </c>
      <c r="J40" s="33">
        <f t="shared" si="2"/>
        <v>0</v>
      </c>
      <c r="K40" s="34"/>
      <c r="L40" s="81">
        <f t="shared" si="1"/>
        <v>0</v>
      </c>
      <c r="M40" s="34">
        <v>0</v>
      </c>
      <c r="N40" s="83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4"/>
      <c r="AH40" s="38"/>
    </row>
    <row r="41" spans="1:34" ht="12.75">
      <c r="A41" s="18" t="s">
        <v>551</v>
      </c>
      <c r="B41" s="18" t="s">
        <v>222</v>
      </c>
      <c r="C41" s="42" t="s">
        <v>34</v>
      </c>
      <c r="D41" s="42">
        <v>73</v>
      </c>
      <c r="E41" s="10">
        <v>4</v>
      </c>
      <c r="F41" s="10">
        <v>4</v>
      </c>
      <c r="G41" s="3" t="s">
        <v>105</v>
      </c>
      <c r="H41" s="41" t="s">
        <v>172</v>
      </c>
      <c r="I41" s="2">
        <v>50</v>
      </c>
      <c r="J41" s="33">
        <f t="shared" si="2"/>
        <v>0</v>
      </c>
      <c r="K41" s="34"/>
      <c r="L41" s="81">
        <f t="shared" si="1"/>
        <v>50</v>
      </c>
      <c r="M41" s="34">
        <v>0</v>
      </c>
      <c r="N41" s="8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4"/>
      <c r="AH41" s="38"/>
    </row>
    <row r="42" spans="1:34" ht="12.75">
      <c r="A42" s="73" t="s">
        <v>553</v>
      </c>
      <c r="B42" s="73" t="s">
        <v>102</v>
      </c>
      <c r="C42" s="42" t="s">
        <v>34</v>
      </c>
      <c r="D42" s="42">
        <v>73</v>
      </c>
      <c r="E42" s="4">
        <v>3</v>
      </c>
      <c r="F42" s="4">
        <v>3</v>
      </c>
      <c r="G42" s="3" t="s">
        <v>104</v>
      </c>
      <c r="H42" s="43" t="s">
        <v>501</v>
      </c>
      <c r="I42" s="1">
        <v>30</v>
      </c>
      <c r="J42" s="33">
        <f t="shared" si="2"/>
        <v>0</v>
      </c>
      <c r="K42" s="34"/>
      <c r="L42" s="34">
        <f t="shared" si="1"/>
        <v>30</v>
      </c>
      <c r="M42" s="34">
        <v>0</v>
      </c>
      <c r="N42" s="8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4"/>
      <c r="AH42" s="38"/>
    </row>
    <row r="43" spans="1:34" ht="22.5">
      <c r="A43" s="18" t="s">
        <v>69</v>
      </c>
      <c r="B43" s="18" t="s">
        <v>0</v>
      </c>
      <c r="C43" s="42" t="s">
        <v>709</v>
      </c>
      <c r="D43" s="42">
        <v>73</v>
      </c>
      <c r="E43" s="4">
        <v>4</v>
      </c>
      <c r="F43" s="4">
        <v>4</v>
      </c>
      <c r="G43" s="3" t="s">
        <v>129</v>
      </c>
      <c r="H43" s="40" t="s">
        <v>174</v>
      </c>
      <c r="I43" s="1">
        <v>50</v>
      </c>
      <c r="J43" s="33">
        <f>M43+SUM(N43:AG43)</f>
        <v>0</v>
      </c>
      <c r="K43" s="34"/>
      <c r="L43" s="81">
        <f>I43-J43</f>
        <v>50</v>
      </c>
      <c r="M43" s="34">
        <v>0</v>
      </c>
      <c r="N43" s="8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4"/>
      <c r="AH43" s="38"/>
    </row>
    <row r="44" spans="1:34" ht="12.75">
      <c r="A44" s="18" t="s">
        <v>717</v>
      </c>
      <c r="B44" s="18" t="s">
        <v>716</v>
      </c>
      <c r="C44" s="42" t="s">
        <v>709</v>
      </c>
      <c r="D44" s="42">
        <v>73</v>
      </c>
      <c r="E44" s="4" t="s">
        <v>112</v>
      </c>
      <c r="F44" s="4" t="s">
        <v>112</v>
      </c>
      <c r="G44" s="3" t="s">
        <v>126</v>
      </c>
      <c r="H44" s="48" t="s">
        <v>126</v>
      </c>
      <c r="I44" s="1">
        <v>0</v>
      </c>
      <c r="J44" s="33">
        <f t="shared" si="2"/>
        <v>0</v>
      </c>
      <c r="K44" s="34"/>
      <c r="L44" s="81">
        <f>I44-J44</f>
        <v>0</v>
      </c>
      <c r="M44" s="34">
        <v>0</v>
      </c>
      <c r="N44" s="83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4"/>
      <c r="AH44" s="38"/>
    </row>
    <row r="45" spans="1:34" ht="12.75">
      <c r="A45" s="18" t="s">
        <v>136</v>
      </c>
      <c r="B45" s="18" t="s">
        <v>20</v>
      </c>
      <c r="C45" s="42" t="s">
        <v>151</v>
      </c>
      <c r="D45" s="42">
        <v>74</v>
      </c>
      <c r="E45" s="4">
        <v>4</v>
      </c>
      <c r="F45" s="4">
        <v>4</v>
      </c>
      <c r="G45" s="3" t="s">
        <v>106</v>
      </c>
      <c r="H45" s="32" t="s">
        <v>170</v>
      </c>
      <c r="I45" s="1">
        <v>40</v>
      </c>
      <c r="J45" s="33">
        <f t="shared" si="2"/>
        <v>0</v>
      </c>
      <c r="K45" s="34"/>
      <c r="L45" s="81">
        <f t="shared" si="1"/>
        <v>40</v>
      </c>
      <c r="M45" s="34">
        <v>0</v>
      </c>
      <c r="N45" s="8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8"/>
    </row>
    <row r="46" spans="1:34" ht="22.5">
      <c r="A46" s="18" t="s">
        <v>179</v>
      </c>
      <c r="B46" s="18" t="s">
        <v>39</v>
      </c>
      <c r="C46" s="31" t="s">
        <v>41</v>
      </c>
      <c r="D46" s="31">
        <v>73</v>
      </c>
      <c r="E46" s="4">
        <v>5</v>
      </c>
      <c r="F46" s="4">
        <v>5</v>
      </c>
      <c r="G46" s="3" t="s">
        <v>129</v>
      </c>
      <c r="H46" s="40" t="s">
        <v>174</v>
      </c>
      <c r="I46" s="1">
        <v>50</v>
      </c>
      <c r="J46" s="33">
        <f t="shared" si="2"/>
        <v>0</v>
      </c>
      <c r="K46" s="34"/>
      <c r="L46" s="81">
        <f t="shared" si="1"/>
        <v>50</v>
      </c>
      <c r="M46" s="34">
        <v>0</v>
      </c>
      <c r="N46" s="8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4"/>
      <c r="AH46" s="38"/>
    </row>
    <row r="47" spans="1:34" ht="12.75">
      <c r="A47" s="18" t="s">
        <v>552</v>
      </c>
      <c r="B47" s="18" t="s">
        <v>116</v>
      </c>
      <c r="C47" s="42" t="s">
        <v>34</v>
      </c>
      <c r="D47" s="42">
        <v>73</v>
      </c>
      <c r="E47" s="4">
        <v>3</v>
      </c>
      <c r="F47" s="4">
        <v>3</v>
      </c>
      <c r="G47" s="3" t="s">
        <v>80</v>
      </c>
      <c r="H47" s="43" t="s">
        <v>80</v>
      </c>
      <c r="I47" s="1">
        <v>30</v>
      </c>
      <c r="J47" s="33">
        <f t="shared" si="2"/>
        <v>5</v>
      </c>
      <c r="K47" s="34"/>
      <c r="L47" s="81">
        <f t="shared" si="1"/>
        <v>25</v>
      </c>
      <c r="M47" s="34">
        <v>0</v>
      </c>
      <c r="N47" s="83"/>
      <c r="O47" s="36"/>
      <c r="P47" s="36"/>
      <c r="Q47" s="36"/>
      <c r="R47" s="36"/>
      <c r="S47" s="36"/>
      <c r="T47" s="36"/>
      <c r="U47" s="36"/>
      <c r="V47" s="36"/>
      <c r="W47" s="36">
        <v>1</v>
      </c>
      <c r="X47" s="36"/>
      <c r="Y47" s="36"/>
      <c r="Z47" s="36"/>
      <c r="AA47" s="36">
        <v>4</v>
      </c>
      <c r="AB47" s="36"/>
      <c r="AC47" s="36"/>
      <c r="AD47" s="36"/>
      <c r="AE47" s="36"/>
      <c r="AF47" s="36"/>
      <c r="AG47" s="34"/>
      <c r="AH47" s="38"/>
    </row>
    <row r="48" spans="1:34" ht="12.75">
      <c r="A48" s="73" t="s">
        <v>660</v>
      </c>
      <c r="B48" s="73" t="s">
        <v>597</v>
      </c>
      <c r="C48" s="42" t="s">
        <v>90</v>
      </c>
      <c r="D48" s="42">
        <v>73</v>
      </c>
      <c r="E48" s="4">
        <v>3</v>
      </c>
      <c r="F48" s="4">
        <v>3</v>
      </c>
      <c r="G48" s="3" t="s">
        <v>104</v>
      </c>
      <c r="H48" s="43" t="s">
        <v>501</v>
      </c>
      <c r="I48" s="1">
        <v>30</v>
      </c>
      <c r="J48" s="33">
        <f aca="true" t="shared" si="3" ref="J48:J90">M48+SUM(N48:AG48)</f>
        <v>0</v>
      </c>
      <c r="K48" s="34"/>
      <c r="L48" s="34">
        <f>I48-J48</f>
        <v>30</v>
      </c>
      <c r="M48" s="34">
        <v>0</v>
      </c>
      <c r="N48" s="8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4"/>
      <c r="AH48" s="38"/>
    </row>
    <row r="49" spans="1:34" ht="12.75">
      <c r="A49" s="18" t="s">
        <v>737</v>
      </c>
      <c r="B49" s="18" t="s">
        <v>305</v>
      </c>
      <c r="C49" s="42" t="s">
        <v>709</v>
      </c>
      <c r="D49" s="42">
        <v>73</v>
      </c>
      <c r="E49" s="4">
        <v>4</v>
      </c>
      <c r="F49" s="4">
        <v>4</v>
      </c>
      <c r="G49" s="3" t="s">
        <v>106</v>
      </c>
      <c r="H49" s="32" t="s">
        <v>170</v>
      </c>
      <c r="I49" s="1">
        <v>40</v>
      </c>
      <c r="J49" s="33">
        <f>M49+SUM(N49:AG49)</f>
        <v>8</v>
      </c>
      <c r="K49" s="34"/>
      <c r="L49" s="81">
        <f>I49-J49</f>
        <v>32</v>
      </c>
      <c r="M49" s="34">
        <v>0</v>
      </c>
      <c r="N49" s="83"/>
      <c r="O49" s="36"/>
      <c r="P49" s="36"/>
      <c r="Q49" s="36"/>
      <c r="R49" s="36"/>
      <c r="S49" s="36"/>
      <c r="T49" s="36"/>
      <c r="U49" s="36"/>
      <c r="V49" s="36"/>
      <c r="W49" s="36">
        <v>8</v>
      </c>
      <c r="X49" s="36"/>
      <c r="Y49" s="36"/>
      <c r="Z49" s="36"/>
      <c r="AA49" s="36"/>
      <c r="AB49" s="36"/>
      <c r="AC49" s="36"/>
      <c r="AD49" s="36"/>
      <c r="AE49" s="36"/>
      <c r="AF49" s="36"/>
      <c r="AG49" s="34"/>
      <c r="AH49" s="38"/>
    </row>
    <row r="50" spans="1:34" ht="12.75">
      <c r="A50" s="73" t="s">
        <v>628</v>
      </c>
      <c r="B50" s="73" t="s">
        <v>629</v>
      </c>
      <c r="C50" s="88" t="s">
        <v>509</v>
      </c>
      <c r="D50" s="88">
        <v>74</v>
      </c>
      <c r="E50" s="89">
        <v>2</v>
      </c>
      <c r="F50" s="89">
        <v>2</v>
      </c>
      <c r="G50" s="3" t="s">
        <v>104</v>
      </c>
      <c r="H50" s="43" t="s">
        <v>501</v>
      </c>
      <c r="I50" s="1">
        <v>30</v>
      </c>
      <c r="J50" s="33">
        <f t="shared" si="3"/>
        <v>0</v>
      </c>
      <c r="K50" s="34"/>
      <c r="L50" s="81">
        <f>I50-J50</f>
        <v>30</v>
      </c>
      <c r="M50" s="34">
        <v>0</v>
      </c>
      <c r="N50" s="8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4"/>
      <c r="AH50" s="38"/>
    </row>
    <row r="51" spans="1:34" ht="12.75">
      <c r="A51" s="73" t="s">
        <v>583</v>
      </c>
      <c r="B51" s="73" t="s">
        <v>9</v>
      </c>
      <c r="C51" s="42" t="s">
        <v>190</v>
      </c>
      <c r="D51" s="42">
        <v>74</v>
      </c>
      <c r="E51" s="4">
        <v>5</v>
      </c>
      <c r="F51" s="4">
        <v>5</v>
      </c>
      <c r="G51" s="3" t="s">
        <v>105</v>
      </c>
      <c r="H51" s="41" t="s">
        <v>172</v>
      </c>
      <c r="I51" s="2">
        <v>50</v>
      </c>
      <c r="J51" s="33">
        <f t="shared" si="3"/>
        <v>0</v>
      </c>
      <c r="K51" s="34"/>
      <c r="L51" s="81">
        <f t="shared" si="1"/>
        <v>50</v>
      </c>
      <c r="M51" s="34">
        <v>0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4"/>
      <c r="AH51" s="38"/>
    </row>
    <row r="52" spans="1:34" ht="22.5">
      <c r="A52" s="73" t="s">
        <v>556</v>
      </c>
      <c r="B52" s="73" t="s">
        <v>12</v>
      </c>
      <c r="C52" s="42" t="s">
        <v>34</v>
      </c>
      <c r="D52" s="42">
        <v>73</v>
      </c>
      <c r="E52" s="4">
        <v>5</v>
      </c>
      <c r="F52" s="4">
        <v>5</v>
      </c>
      <c r="G52" s="3" t="s">
        <v>129</v>
      </c>
      <c r="H52" s="40" t="s">
        <v>174</v>
      </c>
      <c r="I52" s="2">
        <v>50</v>
      </c>
      <c r="J52" s="33">
        <f t="shared" si="3"/>
        <v>0</v>
      </c>
      <c r="K52" s="34"/>
      <c r="L52" s="81">
        <f t="shared" si="1"/>
        <v>50</v>
      </c>
      <c r="M52" s="34">
        <v>0</v>
      </c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4"/>
      <c r="AH52" s="38"/>
    </row>
    <row r="53" spans="1:34" ht="12.75">
      <c r="A53" s="18" t="s">
        <v>795</v>
      </c>
      <c r="B53" s="18" t="s">
        <v>796</v>
      </c>
      <c r="C53" s="42" t="s">
        <v>190</v>
      </c>
      <c r="D53" s="42">
        <v>73</v>
      </c>
      <c r="E53" s="89">
        <v>2</v>
      </c>
      <c r="F53" s="89">
        <v>2</v>
      </c>
      <c r="G53" s="3" t="s">
        <v>106</v>
      </c>
      <c r="H53" s="32" t="s">
        <v>170</v>
      </c>
      <c r="I53" s="1">
        <v>40</v>
      </c>
      <c r="J53" s="33">
        <f>M53+SUM(N53:AG53)</f>
        <v>0</v>
      </c>
      <c r="K53" s="34"/>
      <c r="L53" s="81">
        <f>I53-J53</f>
        <v>40</v>
      </c>
      <c r="M53" s="34"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4"/>
      <c r="AH53" s="38"/>
    </row>
    <row r="54" spans="1:34" ht="12.75">
      <c r="A54" s="18" t="s">
        <v>663</v>
      </c>
      <c r="B54" s="18" t="s">
        <v>664</v>
      </c>
      <c r="C54" s="42" t="s">
        <v>46</v>
      </c>
      <c r="D54" s="42">
        <v>73</v>
      </c>
      <c r="E54" s="4">
        <v>4</v>
      </c>
      <c r="F54" s="4">
        <v>4</v>
      </c>
      <c r="G54" s="3" t="s">
        <v>104</v>
      </c>
      <c r="H54" s="43" t="s">
        <v>501</v>
      </c>
      <c r="I54" s="1">
        <v>30</v>
      </c>
      <c r="J54" s="33">
        <f t="shared" si="3"/>
        <v>0</v>
      </c>
      <c r="K54" s="34"/>
      <c r="L54" s="81">
        <f>I54-J54</f>
        <v>30</v>
      </c>
      <c r="M54" s="34">
        <v>0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4"/>
      <c r="AH54" s="38"/>
    </row>
    <row r="55" spans="1:34" ht="12.75">
      <c r="A55" s="18" t="s">
        <v>783</v>
      </c>
      <c r="B55" s="18" t="s">
        <v>305</v>
      </c>
      <c r="C55" s="42" t="s">
        <v>598</v>
      </c>
      <c r="D55" s="42">
        <v>73</v>
      </c>
      <c r="E55" s="4">
        <v>3</v>
      </c>
      <c r="F55" s="4">
        <v>3</v>
      </c>
      <c r="G55" s="3" t="s">
        <v>105</v>
      </c>
      <c r="H55" s="41" t="s">
        <v>172</v>
      </c>
      <c r="I55" s="2">
        <v>50</v>
      </c>
      <c r="J55" s="33">
        <f>M55+SUM(N55:AG55)</f>
        <v>10</v>
      </c>
      <c r="K55" s="34"/>
      <c r="L55" s="81">
        <f>I55-J55</f>
        <v>40</v>
      </c>
      <c r="M55" s="34">
        <v>0</v>
      </c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>
        <v>6</v>
      </c>
      <c r="AA55" s="36"/>
      <c r="AB55" s="36"/>
      <c r="AC55" s="36">
        <v>4</v>
      </c>
      <c r="AD55" s="36"/>
      <c r="AE55" s="36"/>
      <c r="AF55" s="36"/>
      <c r="AG55" s="34"/>
      <c r="AH55" s="38"/>
    </row>
    <row r="56" spans="1:34" ht="12.75">
      <c r="A56" s="18" t="s">
        <v>212</v>
      </c>
      <c r="B56" s="18" t="s">
        <v>8</v>
      </c>
      <c r="C56" s="42" t="s">
        <v>90</v>
      </c>
      <c r="D56" s="42">
        <v>73</v>
      </c>
      <c r="E56" s="4">
        <v>4</v>
      </c>
      <c r="F56" s="4">
        <v>4</v>
      </c>
      <c r="G56" s="3" t="s">
        <v>106</v>
      </c>
      <c r="H56" s="32" t="s">
        <v>170</v>
      </c>
      <c r="I56" s="1">
        <v>40</v>
      </c>
      <c r="J56" s="33">
        <f t="shared" si="3"/>
        <v>0</v>
      </c>
      <c r="K56" s="34"/>
      <c r="L56" s="81">
        <f t="shared" si="1"/>
        <v>40</v>
      </c>
      <c r="M56" s="34">
        <v>0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4"/>
      <c r="AH56" s="38"/>
    </row>
    <row r="57" spans="1:34" ht="12.75">
      <c r="A57" s="18" t="s">
        <v>74</v>
      </c>
      <c r="B57" s="18" t="s">
        <v>20</v>
      </c>
      <c r="C57" s="42" t="s">
        <v>17</v>
      </c>
      <c r="D57" s="42">
        <v>73</v>
      </c>
      <c r="E57" s="4">
        <v>4</v>
      </c>
      <c r="F57" s="4">
        <v>4</v>
      </c>
      <c r="G57" s="3" t="s">
        <v>106</v>
      </c>
      <c r="H57" s="32" t="s">
        <v>170</v>
      </c>
      <c r="I57" s="1">
        <v>40</v>
      </c>
      <c r="J57" s="33">
        <f t="shared" si="3"/>
        <v>28</v>
      </c>
      <c r="K57" s="34"/>
      <c r="L57" s="98">
        <f t="shared" si="1"/>
        <v>12</v>
      </c>
      <c r="M57" s="34">
        <v>0</v>
      </c>
      <c r="N57" s="36"/>
      <c r="O57" s="36"/>
      <c r="P57" s="36"/>
      <c r="Q57" s="36"/>
      <c r="R57" s="36"/>
      <c r="S57" s="36"/>
      <c r="T57" s="36"/>
      <c r="U57" s="36"/>
      <c r="V57" s="36"/>
      <c r="W57" s="36">
        <v>12</v>
      </c>
      <c r="X57" s="36"/>
      <c r="Y57" s="36"/>
      <c r="Z57" s="36"/>
      <c r="AA57" s="36">
        <v>8</v>
      </c>
      <c r="AB57" s="36"/>
      <c r="AC57" s="36">
        <v>8</v>
      </c>
      <c r="AD57" s="36"/>
      <c r="AE57" s="36"/>
      <c r="AF57" s="36"/>
      <c r="AG57" s="34"/>
      <c r="AH57" s="38"/>
    </row>
    <row r="58" spans="1:34" ht="12.75">
      <c r="A58" s="18" t="s">
        <v>771</v>
      </c>
      <c r="B58" s="18" t="s">
        <v>11</v>
      </c>
      <c r="C58" s="42" t="s">
        <v>90</v>
      </c>
      <c r="D58" s="42">
        <v>73</v>
      </c>
      <c r="E58" s="4">
        <v>3</v>
      </c>
      <c r="F58" s="4">
        <v>3</v>
      </c>
      <c r="G58" s="3" t="s">
        <v>104</v>
      </c>
      <c r="H58" s="43" t="s">
        <v>501</v>
      </c>
      <c r="I58" s="1">
        <v>30</v>
      </c>
      <c r="J58" s="33">
        <f>M58+SUM(N58:AG58)</f>
        <v>0</v>
      </c>
      <c r="K58" s="34"/>
      <c r="L58" s="81">
        <f>I58-J58</f>
        <v>30</v>
      </c>
      <c r="M58" s="34">
        <v>0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4"/>
      <c r="AH58" s="38"/>
    </row>
    <row r="59" spans="1:34" ht="12.75">
      <c r="A59" s="73" t="s">
        <v>318</v>
      </c>
      <c r="B59" s="73" t="s">
        <v>319</v>
      </c>
      <c r="C59" s="31" t="s">
        <v>41</v>
      </c>
      <c r="D59" s="31">
        <v>73</v>
      </c>
      <c r="E59" s="4">
        <v>3</v>
      </c>
      <c r="F59" s="4">
        <v>3</v>
      </c>
      <c r="G59" s="3" t="s">
        <v>104</v>
      </c>
      <c r="H59" s="43" t="s">
        <v>501</v>
      </c>
      <c r="I59" s="1">
        <v>30</v>
      </c>
      <c r="J59" s="33">
        <f t="shared" si="3"/>
        <v>0</v>
      </c>
      <c r="K59" s="34"/>
      <c r="L59" s="81">
        <f t="shared" si="1"/>
        <v>30</v>
      </c>
      <c r="M59" s="34">
        <v>0</v>
      </c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4"/>
      <c r="AH59" s="38"/>
    </row>
    <row r="60" spans="1:34" ht="12.75">
      <c r="A60" s="18" t="s">
        <v>320</v>
      </c>
      <c r="B60" s="18" t="s">
        <v>321</v>
      </c>
      <c r="C60" s="31" t="s">
        <v>203</v>
      </c>
      <c r="D60" s="31">
        <v>73</v>
      </c>
      <c r="E60" s="16"/>
      <c r="F60" s="16"/>
      <c r="G60" s="3" t="s">
        <v>105</v>
      </c>
      <c r="H60" s="41" t="s">
        <v>172</v>
      </c>
      <c r="I60" s="2">
        <v>50</v>
      </c>
      <c r="J60" s="33">
        <f t="shared" si="3"/>
        <v>0</v>
      </c>
      <c r="K60" s="34"/>
      <c r="L60" s="81">
        <f t="shared" si="1"/>
        <v>50</v>
      </c>
      <c r="M60" s="34">
        <v>0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4"/>
      <c r="AH60" s="38"/>
    </row>
    <row r="61" spans="1:34" ht="12.75">
      <c r="A61" s="73" t="s">
        <v>568</v>
      </c>
      <c r="B61" s="73" t="s">
        <v>25</v>
      </c>
      <c r="C61" s="42" t="s">
        <v>164</v>
      </c>
      <c r="D61" s="42">
        <v>74</v>
      </c>
      <c r="E61" s="4">
        <v>3</v>
      </c>
      <c r="F61" s="4">
        <v>3</v>
      </c>
      <c r="G61" s="3" t="s">
        <v>105</v>
      </c>
      <c r="H61" s="41" t="s">
        <v>172</v>
      </c>
      <c r="I61" s="2">
        <v>50</v>
      </c>
      <c r="J61" s="33">
        <f t="shared" si="3"/>
        <v>0</v>
      </c>
      <c r="K61" s="34"/>
      <c r="L61" s="81">
        <f t="shared" si="1"/>
        <v>50</v>
      </c>
      <c r="M61" s="34">
        <v>0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4"/>
      <c r="AH61" s="38"/>
    </row>
    <row r="62" spans="1:34" ht="22.5">
      <c r="A62" s="18" t="s">
        <v>235</v>
      </c>
      <c r="B62" s="18" t="s">
        <v>27</v>
      </c>
      <c r="C62" s="42" t="s">
        <v>41</v>
      </c>
      <c r="D62" s="42">
        <v>73</v>
      </c>
      <c r="E62" s="89">
        <v>4</v>
      </c>
      <c r="F62" s="89">
        <v>4</v>
      </c>
      <c r="G62" s="3" t="s">
        <v>129</v>
      </c>
      <c r="H62" s="40" t="s">
        <v>174</v>
      </c>
      <c r="I62" s="2">
        <v>50</v>
      </c>
      <c r="J62" s="33">
        <f t="shared" si="3"/>
        <v>0</v>
      </c>
      <c r="K62" s="34"/>
      <c r="L62" s="81">
        <f>I62-J62</f>
        <v>50</v>
      </c>
      <c r="M62" s="34">
        <v>0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4"/>
      <c r="AH62" s="38"/>
    </row>
    <row r="63" spans="1:34" ht="12.75">
      <c r="A63" s="73" t="s">
        <v>642</v>
      </c>
      <c r="B63" s="73" t="s">
        <v>224</v>
      </c>
      <c r="C63" s="42" t="s">
        <v>509</v>
      </c>
      <c r="D63" s="42">
        <v>74</v>
      </c>
      <c r="E63" s="4">
        <v>3</v>
      </c>
      <c r="F63" s="4">
        <v>3</v>
      </c>
      <c r="G63" s="3" t="s">
        <v>104</v>
      </c>
      <c r="H63" s="49" t="s">
        <v>501</v>
      </c>
      <c r="I63" s="1">
        <v>30</v>
      </c>
      <c r="J63" s="33">
        <f t="shared" si="3"/>
        <v>0</v>
      </c>
      <c r="K63" s="34"/>
      <c r="L63" s="81">
        <f>I63-J63</f>
        <v>30</v>
      </c>
      <c r="M63" s="34">
        <v>0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4"/>
      <c r="AH63" s="38"/>
    </row>
    <row r="64" spans="1:34" ht="12.75">
      <c r="A64" s="18" t="s">
        <v>304</v>
      </c>
      <c r="B64" s="18" t="s">
        <v>305</v>
      </c>
      <c r="C64" s="42" t="s">
        <v>164</v>
      </c>
      <c r="D64" s="42">
        <v>74</v>
      </c>
      <c r="E64" s="4">
        <v>4</v>
      </c>
      <c r="F64" s="4">
        <v>4</v>
      </c>
      <c r="G64" s="3" t="s">
        <v>105</v>
      </c>
      <c r="H64" s="41" t="s">
        <v>172</v>
      </c>
      <c r="I64" s="2">
        <v>50</v>
      </c>
      <c r="J64" s="33">
        <f>M64+SUM(N64:BH64)</f>
        <v>0</v>
      </c>
      <c r="K64" s="34"/>
      <c r="L64" s="35">
        <f>I64-J64</f>
        <v>50</v>
      </c>
      <c r="M64" s="34">
        <v>0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4"/>
      <c r="AH64" s="38"/>
    </row>
    <row r="65" spans="1:34" ht="12.75">
      <c r="A65" s="73" t="s">
        <v>516</v>
      </c>
      <c r="B65" s="73" t="s">
        <v>5</v>
      </c>
      <c r="C65" s="42" t="s">
        <v>509</v>
      </c>
      <c r="D65" s="42">
        <v>74</v>
      </c>
      <c r="E65" s="4">
        <v>3</v>
      </c>
      <c r="F65" s="4">
        <v>3</v>
      </c>
      <c r="G65" s="3" t="s">
        <v>106</v>
      </c>
      <c r="H65" s="32" t="s">
        <v>170</v>
      </c>
      <c r="I65" s="1">
        <v>40</v>
      </c>
      <c r="J65" s="33">
        <f t="shared" si="3"/>
        <v>0</v>
      </c>
      <c r="K65" s="34"/>
      <c r="L65" s="34">
        <f t="shared" si="1"/>
        <v>40</v>
      </c>
      <c r="M65" s="34">
        <v>0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4"/>
      <c r="AH65" s="38"/>
    </row>
    <row r="66" spans="1:34" ht="12.75">
      <c r="A66" s="73" t="s">
        <v>668</v>
      </c>
      <c r="B66" s="73" t="s">
        <v>669</v>
      </c>
      <c r="C66" s="42" t="s">
        <v>34</v>
      </c>
      <c r="D66" s="42">
        <v>73</v>
      </c>
      <c r="E66" s="4">
        <v>4</v>
      </c>
      <c r="F66" s="4">
        <v>4</v>
      </c>
      <c r="G66" s="3" t="s">
        <v>104</v>
      </c>
      <c r="H66" s="43" t="s">
        <v>171</v>
      </c>
      <c r="I66" s="1">
        <v>30</v>
      </c>
      <c r="J66" s="33">
        <f t="shared" si="3"/>
        <v>0</v>
      </c>
      <c r="K66" s="34"/>
      <c r="L66" s="81">
        <f>I66-J66</f>
        <v>30</v>
      </c>
      <c r="M66" s="34">
        <v>0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4"/>
      <c r="AH66" s="38"/>
    </row>
    <row r="67" spans="1:34" ht="12.75">
      <c r="A67" s="18" t="s">
        <v>736</v>
      </c>
      <c r="B67" s="18" t="s">
        <v>13</v>
      </c>
      <c r="C67" s="42" t="s">
        <v>709</v>
      </c>
      <c r="D67" s="42">
        <v>73</v>
      </c>
      <c r="E67" s="4">
        <v>4</v>
      </c>
      <c r="F67" s="4">
        <v>4</v>
      </c>
      <c r="G67" s="3" t="s">
        <v>106</v>
      </c>
      <c r="H67" s="32" t="s">
        <v>170</v>
      </c>
      <c r="I67" s="1">
        <v>40</v>
      </c>
      <c r="J67" s="33">
        <f>M67+SUM(N67:AG67)</f>
        <v>0</v>
      </c>
      <c r="K67" s="34"/>
      <c r="L67" s="34">
        <f>I67-J67</f>
        <v>40</v>
      </c>
      <c r="M67" s="34">
        <v>0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4"/>
      <c r="AH67" s="38"/>
    </row>
    <row r="68" spans="1:34" ht="12.75">
      <c r="A68" s="18" t="s">
        <v>767</v>
      </c>
      <c r="B68" s="18" t="s">
        <v>768</v>
      </c>
      <c r="C68" s="42" t="s">
        <v>92</v>
      </c>
      <c r="D68" s="42">
        <v>73</v>
      </c>
      <c r="E68" s="4">
        <v>3</v>
      </c>
      <c r="F68" s="4">
        <v>3</v>
      </c>
      <c r="G68" s="3" t="s">
        <v>104</v>
      </c>
      <c r="H68" s="49" t="s">
        <v>501</v>
      </c>
      <c r="I68" s="1">
        <v>30</v>
      </c>
      <c r="J68" s="33">
        <f>M68+SUM(N68:AG68)</f>
        <v>0</v>
      </c>
      <c r="K68" s="34"/>
      <c r="L68" s="81">
        <f>I68-J68</f>
        <v>30</v>
      </c>
      <c r="M68" s="34">
        <v>0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4"/>
      <c r="AH68" s="38"/>
    </row>
    <row r="69" spans="1:34" ht="12.75">
      <c r="A69" s="18" t="s">
        <v>738</v>
      </c>
      <c r="B69" s="18" t="s">
        <v>61</v>
      </c>
      <c r="C69" s="42" t="s">
        <v>739</v>
      </c>
      <c r="D69" s="42">
        <v>73</v>
      </c>
      <c r="E69" s="4">
        <v>3</v>
      </c>
      <c r="F69" s="4">
        <v>3</v>
      </c>
      <c r="G69" s="3" t="s">
        <v>104</v>
      </c>
      <c r="H69" s="49" t="s">
        <v>501</v>
      </c>
      <c r="I69" s="1">
        <v>30</v>
      </c>
      <c r="J69" s="33">
        <f>M69+SUM(N69:AG69)</f>
        <v>0</v>
      </c>
      <c r="K69" s="34"/>
      <c r="L69" s="81">
        <f>I69-J69</f>
        <v>30</v>
      </c>
      <c r="M69" s="34">
        <v>0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4"/>
      <c r="AH69" s="38"/>
    </row>
    <row r="70" spans="1:34" ht="12.75">
      <c r="A70" s="18" t="s">
        <v>325</v>
      </c>
      <c r="B70" s="18" t="s">
        <v>214</v>
      </c>
      <c r="C70" s="42" t="s">
        <v>203</v>
      </c>
      <c r="D70" s="42">
        <v>73</v>
      </c>
      <c r="E70" s="16"/>
      <c r="F70" s="16"/>
      <c r="G70" s="3" t="s">
        <v>105</v>
      </c>
      <c r="H70" s="41" t="s">
        <v>172</v>
      </c>
      <c r="I70" s="2">
        <v>50</v>
      </c>
      <c r="J70" s="33">
        <f t="shared" si="3"/>
        <v>0</v>
      </c>
      <c r="K70" s="34"/>
      <c r="L70" s="81">
        <f t="shared" si="1"/>
        <v>50</v>
      </c>
      <c r="M70" s="34">
        <v>0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4"/>
      <c r="AH70" s="38"/>
    </row>
    <row r="71" spans="1:34" ht="12.75">
      <c r="A71" s="73" t="s">
        <v>435</v>
      </c>
      <c r="B71" s="73" t="s">
        <v>418</v>
      </c>
      <c r="C71" s="42" t="s">
        <v>164</v>
      </c>
      <c r="D71" s="42">
        <v>74</v>
      </c>
      <c r="E71" s="4">
        <v>4</v>
      </c>
      <c r="F71" s="4">
        <v>4</v>
      </c>
      <c r="G71" s="3" t="s">
        <v>104</v>
      </c>
      <c r="H71" s="49" t="s">
        <v>501</v>
      </c>
      <c r="I71" s="1">
        <v>30</v>
      </c>
      <c r="J71" s="33">
        <f t="shared" si="3"/>
        <v>0</v>
      </c>
      <c r="K71" s="34"/>
      <c r="L71" s="81">
        <f t="shared" si="1"/>
        <v>30</v>
      </c>
      <c r="M71" s="34">
        <v>0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4"/>
      <c r="AH71" s="38"/>
    </row>
    <row r="72" spans="1:34" ht="12.75">
      <c r="A72" s="18" t="s">
        <v>688</v>
      </c>
      <c r="B72" s="18" t="s">
        <v>689</v>
      </c>
      <c r="C72" s="42" t="s">
        <v>41</v>
      </c>
      <c r="D72" s="42">
        <v>73</v>
      </c>
      <c r="E72" s="4" t="s">
        <v>112</v>
      </c>
      <c r="F72" s="4" t="s">
        <v>112</v>
      </c>
      <c r="G72" s="3" t="s">
        <v>126</v>
      </c>
      <c r="H72" s="48" t="s">
        <v>126</v>
      </c>
      <c r="I72" s="1">
        <v>0</v>
      </c>
      <c r="J72" s="33">
        <f t="shared" si="3"/>
        <v>0</v>
      </c>
      <c r="K72" s="34"/>
      <c r="L72" s="81">
        <f>I72-J72</f>
        <v>0</v>
      </c>
      <c r="M72" s="34">
        <v>0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4"/>
      <c r="AH72" s="38"/>
    </row>
    <row r="73" spans="1:34" ht="12.75">
      <c r="A73" s="18" t="s">
        <v>688</v>
      </c>
      <c r="B73" s="18" t="s">
        <v>690</v>
      </c>
      <c r="C73" s="42" t="s">
        <v>41</v>
      </c>
      <c r="D73" s="42">
        <v>73</v>
      </c>
      <c r="E73" s="4">
        <v>4</v>
      </c>
      <c r="F73" s="4">
        <v>4</v>
      </c>
      <c r="G73" s="3" t="s">
        <v>106</v>
      </c>
      <c r="H73" s="32" t="s">
        <v>170</v>
      </c>
      <c r="I73" s="1">
        <v>40</v>
      </c>
      <c r="J73" s="33">
        <f t="shared" si="3"/>
        <v>0</v>
      </c>
      <c r="K73" s="34"/>
      <c r="L73" s="34">
        <f>I73-J73</f>
        <v>40</v>
      </c>
      <c r="M73" s="34">
        <v>0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4"/>
      <c r="AH73" s="38"/>
    </row>
    <row r="74" spans="1:34" ht="12.75">
      <c r="A74" s="73" t="s">
        <v>326</v>
      </c>
      <c r="B74" s="73" t="s">
        <v>327</v>
      </c>
      <c r="C74" s="42" t="s">
        <v>118</v>
      </c>
      <c r="D74" s="42">
        <v>73</v>
      </c>
      <c r="E74" s="16"/>
      <c r="F74" s="16"/>
      <c r="G74" s="3" t="s">
        <v>104</v>
      </c>
      <c r="H74" s="43" t="s">
        <v>171</v>
      </c>
      <c r="I74" s="1">
        <v>30</v>
      </c>
      <c r="J74" s="33">
        <f t="shared" si="3"/>
        <v>0</v>
      </c>
      <c r="K74" s="34"/>
      <c r="L74" s="81">
        <f t="shared" si="1"/>
        <v>30</v>
      </c>
      <c r="M74" s="34">
        <v>0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4"/>
      <c r="AH74" s="38"/>
    </row>
    <row r="75" spans="1:34" ht="12.75">
      <c r="A75" s="73" t="s">
        <v>643</v>
      </c>
      <c r="B75" s="73" t="s">
        <v>644</v>
      </c>
      <c r="C75" s="42" t="s">
        <v>92</v>
      </c>
      <c r="D75" s="42">
        <v>73</v>
      </c>
      <c r="E75" s="4">
        <v>1</v>
      </c>
      <c r="F75" s="4">
        <v>1</v>
      </c>
      <c r="G75" s="3" t="s">
        <v>104</v>
      </c>
      <c r="H75" s="43" t="s">
        <v>171</v>
      </c>
      <c r="I75" s="1">
        <v>30</v>
      </c>
      <c r="J75" s="33">
        <f t="shared" si="3"/>
        <v>0</v>
      </c>
      <c r="K75" s="34"/>
      <c r="L75" s="81">
        <f>I75-J75</f>
        <v>30</v>
      </c>
      <c r="M75" s="34">
        <v>0</v>
      </c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4"/>
      <c r="AH75" s="38"/>
    </row>
    <row r="76" spans="1:34" ht="22.5">
      <c r="A76" s="18" t="s">
        <v>643</v>
      </c>
      <c r="B76" s="18" t="s">
        <v>94</v>
      </c>
      <c r="C76" s="42" t="s">
        <v>92</v>
      </c>
      <c r="D76" s="42">
        <v>73</v>
      </c>
      <c r="E76" s="4">
        <v>5</v>
      </c>
      <c r="F76" s="4">
        <v>5</v>
      </c>
      <c r="G76" s="3" t="s">
        <v>129</v>
      </c>
      <c r="H76" s="40" t="s">
        <v>174</v>
      </c>
      <c r="I76" s="2">
        <v>50</v>
      </c>
      <c r="J76" s="33">
        <f>M76+SUM(N76:AG76)</f>
        <v>3</v>
      </c>
      <c r="K76" s="34"/>
      <c r="L76" s="81">
        <f>I76-J76</f>
        <v>47</v>
      </c>
      <c r="M76" s="34">
        <v>0</v>
      </c>
      <c r="N76" s="36"/>
      <c r="O76" s="36"/>
      <c r="P76" s="36"/>
      <c r="Q76" s="36"/>
      <c r="R76" s="36"/>
      <c r="S76" s="36"/>
      <c r="T76" s="36">
        <v>1</v>
      </c>
      <c r="U76" s="36"/>
      <c r="V76" s="36"/>
      <c r="W76" s="36"/>
      <c r="X76" s="36"/>
      <c r="Y76" s="36"/>
      <c r="Z76" s="36"/>
      <c r="AA76" s="36"/>
      <c r="AB76" s="36"/>
      <c r="AC76" s="36">
        <v>2</v>
      </c>
      <c r="AD76" s="36"/>
      <c r="AE76" s="36"/>
      <c r="AF76" s="36"/>
      <c r="AG76" s="34"/>
      <c r="AH76" s="38"/>
    </row>
    <row r="77" spans="1:34" ht="12.75">
      <c r="A77" s="18" t="s">
        <v>741</v>
      </c>
      <c r="B77" s="18" t="s">
        <v>415</v>
      </c>
      <c r="C77" s="42" t="s">
        <v>90</v>
      </c>
      <c r="D77" s="42">
        <v>73</v>
      </c>
      <c r="E77" s="4">
        <v>2</v>
      </c>
      <c r="F77" s="4">
        <v>2</v>
      </c>
      <c r="G77" s="3" t="s">
        <v>106</v>
      </c>
      <c r="H77" s="32" t="s">
        <v>170</v>
      </c>
      <c r="I77" s="1">
        <v>40</v>
      </c>
      <c r="J77" s="33">
        <f>M77+SUM(N77:AG77)</f>
        <v>1</v>
      </c>
      <c r="K77" s="34"/>
      <c r="L77" s="34">
        <f>I77-J77</f>
        <v>39</v>
      </c>
      <c r="M77" s="34">
        <v>0</v>
      </c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>
        <v>1</v>
      </c>
      <c r="AA77" s="36"/>
      <c r="AB77" s="36"/>
      <c r="AC77" s="36"/>
      <c r="AD77" s="36"/>
      <c r="AE77" s="36"/>
      <c r="AF77" s="36"/>
      <c r="AG77" s="34"/>
      <c r="AH77" s="38"/>
    </row>
    <row r="78" spans="1:34" ht="12.75">
      <c r="A78" s="18" t="s">
        <v>712</v>
      </c>
      <c r="B78" s="18" t="s">
        <v>587</v>
      </c>
      <c r="C78" s="42" t="s">
        <v>709</v>
      </c>
      <c r="D78" s="42">
        <v>73</v>
      </c>
      <c r="E78" s="4">
        <v>4</v>
      </c>
      <c r="F78" s="4">
        <v>4</v>
      </c>
      <c r="G78" s="3" t="s">
        <v>106</v>
      </c>
      <c r="H78" s="32" t="s">
        <v>170</v>
      </c>
      <c r="I78" s="1">
        <v>40</v>
      </c>
      <c r="J78" s="33">
        <f t="shared" si="3"/>
        <v>0</v>
      </c>
      <c r="K78" s="34"/>
      <c r="L78" s="34">
        <f>I78-J78</f>
        <v>40</v>
      </c>
      <c r="M78" s="34">
        <v>0</v>
      </c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4"/>
      <c r="AH78" s="38"/>
    </row>
    <row r="79" spans="1:34" ht="12.75">
      <c r="A79" s="73" t="s">
        <v>329</v>
      </c>
      <c r="B79" s="73" t="s">
        <v>24</v>
      </c>
      <c r="C79" s="42" t="s">
        <v>118</v>
      </c>
      <c r="D79" s="42">
        <v>73</v>
      </c>
      <c r="E79" s="16"/>
      <c r="F79" s="16"/>
      <c r="G79" s="3" t="s">
        <v>105</v>
      </c>
      <c r="H79" s="41" t="s">
        <v>172</v>
      </c>
      <c r="I79" s="2">
        <v>50</v>
      </c>
      <c r="J79" s="33">
        <f t="shared" si="3"/>
        <v>0</v>
      </c>
      <c r="K79" s="34"/>
      <c r="L79" s="81">
        <f t="shared" si="1"/>
        <v>50</v>
      </c>
      <c r="M79" s="34">
        <v>0</v>
      </c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4"/>
      <c r="AH79" s="38"/>
    </row>
    <row r="80" spans="1:34" ht="12.75">
      <c r="A80" s="73" t="s">
        <v>329</v>
      </c>
      <c r="B80" s="73" t="s">
        <v>307</v>
      </c>
      <c r="C80" s="42" t="s">
        <v>118</v>
      </c>
      <c r="D80" s="42">
        <v>73</v>
      </c>
      <c r="E80" s="16"/>
      <c r="F80" s="16"/>
      <c r="G80" s="3" t="s">
        <v>104</v>
      </c>
      <c r="H80" s="43" t="s">
        <v>171</v>
      </c>
      <c r="I80" s="1">
        <v>30</v>
      </c>
      <c r="J80" s="33">
        <f t="shared" si="3"/>
        <v>0</v>
      </c>
      <c r="K80" s="34"/>
      <c r="L80" s="81">
        <f t="shared" si="1"/>
        <v>30</v>
      </c>
      <c r="M80" s="34">
        <v>0</v>
      </c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4"/>
      <c r="AH80" s="38"/>
    </row>
    <row r="81" spans="1:34" ht="12.75">
      <c r="A81" s="18" t="s">
        <v>330</v>
      </c>
      <c r="B81" s="18" t="s">
        <v>24</v>
      </c>
      <c r="C81" s="42" t="s">
        <v>203</v>
      </c>
      <c r="D81" s="42">
        <v>73</v>
      </c>
      <c r="E81" s="16"/>
      <c r="F81" s="16"/>
      <c r="G81" s="3" t="s">
        <v>105</v>
      </c>
      <c r="H81" s="41" t="s">
        <v>172</v>
      </c>
      <c r="I81" s="1">
        <v>50</v>
      </c>
      <c r="J81" s="33">
        <f t="shared" si="3"/>
        <v>0</v>
      </c>
      <c r="K81" s="34"/>
      <c r="L81" s="81">
        <f t="shared" si="1"/>
        <v>50</v>
      </c>
      <c r="M81" s="34">
        <v>0</v>
      </c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4"/>
      <c r="AH81" s="38"/>
    </row>
    <row r="82" spans="1:34" ht="12.75">
      <c r="A82" s="18" t="s">
        <v>773</v>
      </c>
      <c r="B82" s="18" t="s">
        <v>762</v>
      </c>
      <c r="C82" s="42" t="s">
        <v>34</v>
      </c>
      <c r="D82" s="42">
        <v>73</v>
      </c>
      <c r="E82" s="100">
        <v>4</v>
      </c>
      <c r="F82" s="100">
        <v>4</v>
      </c>
      <c r="G82" s="3" t="s">
        <v>104</v>
      </c>
      <c r="H82" s="49" t="s">
        <v>501</v>
      </c>
      <c r="I82" s="1">
        <v>30</v>
      </c>
      <c r="J82" s="33">
        <f>M82+SUM(N82:AG82)</f>
        <v>4</v>
      </c>
      <c r="K82" s="34"/>
      <c r="L82" s="81">
        <f t="shared" si="1"/>
        <v>26</v>
      </c>
      <c r="M82" s="34">
        <v>0</v>
      </c>
      <c r="N82" s="36"/>
      <c r="O82" s="36"/>
      <c r="P82" s="36"/>
      <c r="Q82" s="36">
        <v>4</v>
      </c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4"/>
      <c r="AH82" s="38"/>
    </row>
    <row r="83" spans="1:34" ht="12.75">
      <c r="A83" s="18" t="s">
        <v>332</v>
      </c>
      <c r="B83" s="18" t="s">
        <v>125</v>
      </c>
      <c r="C83" s="42" t="s">
        <v>34</v>
      </c>
      <c r="D83" s="42">
        <v>73</v>
      </c>
      <c r="E83" s="100">
        <v>4</v>
      </c>
      <c r="F83" s="100">
        <v>4</v>
      </c>
      <c r="G83" s="3" t="s">
        <v>104</v>
      </c>
      <c r="H83" s="43" t="s">
        <v>171</v>
      </c>
      <c r="I83" s="1">
        <v>30</v>
      </c>
      <c r="J83" s="33">
        <f t="shared" si="3"/>
        <v>6</v>
      </c>
      <c r="K83" s="34"/>
      <c r="L83" s="81">
        <f t="shared" si="1"/>
        <v>24</v>
      </c>
      <c r="M83" s="34">
        <v>0</v>
      </c>
      <c r="N83" s="36"/>
      <c r="O83" s="36"/>
      <c r="P83" s="36"/>
      <c r="Q83" s="36"/>
      <c r="R83" s="36"/>
      <c r="S83" s="36">
        <v>2</v>
      </c>
      <c r="T83" s="36"/>
      <c r="U83" s="36"/>
      <c r="V83" s="36"/>
      <c r="W83" s="36"/>
      <c r="X83" s="36"/>
      <c r="Y83" s="36"/>
      <c r="Z83" s="36">
        <v>4</v>
      </c>
      <c r="AA83" s="36"/>
      <c r="AB83" s="36"/>
      <c r="AC83" s="36"/>
      <c r="AD83" s="36"/>
      <c r="AE83" s="36"/>
      <c r="AF83" s="36"/>
      <c r="AG83" s="34"/>
      <c r="AH83" s="38"/>
    </row>
    <row r="84" spans="1:34" ht="12.75">
      <c r="A84" s="18" t="s">
        <v>702</v>
      </c>
      <c r="B84" s="18" t="s">
        <v>703</v>
      </c>
      <c r="C84" s="42" t="s">
        <v>46</v>
      </c>
      <c r="D84" s="42">
        <v>73</v>
      </c>
      <c r="E84" s="4">
        <v>3</v>
      </c>
      <c r="F84" s="4">
        <v>3</v>
      </c>
      <c r="G84" s="3" t="s">
        <v>104</v>
      </c>
      <c r="H84" s="49" t="s">
        <v>501</v>
      </c>
      <c r="I84" s="1">
        <v>30</v>
      </c>
      <c r="J84" s="33">
        <f t="shared" si="3"/>
        <v>0</v>
      </c>
      <c r="K84" s="34"/>
      <c r="L84" s="81">
        <f>I84-J84</f>
        <v>30</v>
      </c>
      <c r="M84" s="34">
        <v>0</v>
      </c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4"/>
      <c r="AH84" s="38"/>
    </row>
    <row r="85" spans="1:34" ht="22.5">
      <c r="A85" s="18" t="s">
        <v>749</v>
      </c>
      <c r="B85" s="18" t="s">
        <v>750</v>
      </c>
      <c r="C85" s="42" t="s">
        <v>46</v>
      </c>
      <c r="D85" s="42">
        <v>73</v>
      </c>
      <c r="E85" s="4">
        <v>5</v>
      </c>
      <c r="F85" s="4">
        <v>5</v>
      </c>
      <c r="G85" s="3" t="s">
        <v>129</v>
      </c>
      <c r="H85" s="40" t="s">
        <v>174</v>
      </c>
      <c r="I85" s="2">
        <v>50</v>
      </c>
      <c r="J85" s="33">
        <f t="shared" si="3"/>
        <v>6</v>
      </c>
      <c r="K85" s="34"/>
      <c r="L85" s="81">
        <f>I85-J85</f>
        <v>44</v>
      </c>
      <c r="M85" s="34">
        <v>0</v>
      </c>
      <c r="N85" s="36"/>
      <c r="O85" s="36"/>
      <c r="P85" s="36"/>
      <c r="Q85" s="36">
        <v>6</v>
      </c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4"/>
      <c r="AH85" s="38"/>
    </row>
    <row r="86" spans="1:34" ht="12.75">
      <c r="A86" s="73" t="s">
        <v>565</v>
      </c>
      <c r="B86" s="73" t="s">
        <v>566</v>
      </c>
      <c r="C86" s="42" t="s">
        <v>164</v>
      </c>
      <c r="D86" s="42">
        <v>74</v>
      </c>
      <c r="E86" s="4">
        <v>4</v>
      </c>
      <c r="F86" s="4">
        <v>4</v>
      </c>
      <c r="G86" s="3" t="s">
        <v>105</v>
      </c>
      <c r="H86" s="41" t="s">
        <v>172</v>
      </c>
      <c r="I86" s="2">
        <v>50</v>
      </c>
      <c r="J86" s="33">
        <f t="shared" si="3"/>
        <v>0</v>
      </c>
      <c r="K86" s="34"/>
      <c r="L86" s="81">
        <f aca="true" t="shared" si="4" ref="L86:L161">I86-J86</f>
        <v>50</v>
      </c>
      <c r="M86" s="34">
        <v>0</v>
      </c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4"/>
      <c r="AH86" s="38"/>
    </row>
    <row r="87" spans="1:34" ht="12.75">
      <c r="A87" s="18" t="s">
        <v>713</v>
      </c>
      <c r="B87" s="18" t="s">
        <v>220</v>
      </c>
      <c r="C87" s="42" t="s">
        <v>709</v>
      </c>
      <c r="D87" s="42">
        <v>73</v>
      </c>
      <c r="E87" s="4">
        <v>2</v>
      </c>
      <c r="F87" s="4">
        <v>2</v>
      </c>
      <c r="G87" s="3" t="s">
        <v>104</v>
      </c>
      <c r="H87" s="49" t="s">
        <v>501</v>
      </c>
      <c r="I87" s="1">
        <v>30</v>
      </c>
      <c r="J87" s="33">
        <f t="shared" si="3"/>
        <v>0</v>
      </c>
      <c r="K87" s="34"/>
      <c r="L87" s="81">
        <f t="shared" si="4"/>
        <v>30</v>
      </c>
      <c r="M87" s="34">
        <v>0</v>
      </c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4"/>
      <c r="AH87" s="38"/>
    </row>
    <row r="88" spans="1:34" ht="12.75">
      <c r="A88" s="18" t="s">
        <v>506</v>
      </c>
      <c r="B88" s="18" t="s">
        <v>45</v>
      </c>
      <c r="C88" s="42" t="s">
        <v>90</v>
      </c>
      <c r="D88" s="42">
        <v>73</v>
      </c>
      <c r="E88" s="4">
        <v>5</v>
      </c>
      <c r="F88" s="4">
        <v>5</v>
      </c>
      <c r="G88" s="3" t="s">
        <v>105</v>
      </c>
      <c r="H88" s="41" t="s">
        <v>172</v>
      </c>
      <c r="I88" s="2">
        <v>50</v>
      </c>
      <c r="J88" s="33">
        <f t="shared" si="3"/>
        <v>9</v>
      </c>
      <c r="K88" s="34"/>
      <c r="L88" s="81">
        <f t="shared" si="4"/>
        <v>41</v>
      </c>
      <c r="M88" s="34">
        <v>0</v>
      </c>
      <c r="N88" s="36"/>
      <c r="O88" s="36"/>
      <c r="P88" s="36"/>
      <c r="Q88" s="36"/>
      <c r="R88" s="36"/>
      <c r="S88" s="36">
        <v>2</v>
      </c>
      <c r="T88" s="36">
        <v>6</v>
      </c>
      <c r="U88" s="36"/>
      <c r="V88" s="36"/>
      <c r="W88" s="36"/>
      <c r="X88" s="36"/>
      <c r="Y88" s="36"/>
      <c r="Z88" s="36"/>
      <c r="AA88" s="36"/>
      <c r="AB88" s="36"/>
      <c r="AC88" s="36">
        <v>1</v>
      </c>
      <c r="AD88" s="36"/>
      <c r="AE88" s="36"/>
      <c r="AF88" s="36"/>
      <c r="AG88" s="34"/>
      <c r="AH88" s="38"/>
    </row>
    <row r="89" spans="1:34" ht="12.75">
      <c r="A89" s="18" t="s">
        <v>506</v>
      </c>
      <c r="B89" s="18" t="s">
        <v>102</v>
      </c>
      <c r="C89" s="42" t="s">
        <v>90</v>
      </c>
      <c r="D89" s="42">
        <v>73</v>
      </c>
      <c r="E89" s="4">
        <v>2</v>
      </c>
      <c r="F89" s="4">
        <v>2</v>
      </c>
      <c r="G89" s="3" t="s">
        <v>80</v>
      </c>
      <c r="H89" s="43" t="s">
        <v>80</v>
      </c>
      <c r="I89" s="1">
        <v>30</v>
      </c>
      <c r="J89" s="33">
        <f t="shared" si="3"/>
        <v>14</v>
      </c>
      <c r="K89" s="34"/>
      <c r="L89" s="81">
        <f t="shared" si="4"/>
        <v>16</v>
      </c>
      <c r="M89" s="34">
        <v>0</v>
      </c>
      <c r="N89" s="36"/>
      <c r="O89" s="36"/>
      <c r="P89" s="36"/>
      <c r="Q89" s="36"/>
      <c r="R89" s="36"/>
      <c r="S89" s="36"/>
      <c r="T89" s="36"/>
      <c r="U89" s="36"/>
      <c r="V89" s="36"/>
      <c r="W89" s="36">
        <v>6</v>
      </c>
      <c r="X89" s="36"/>
      <c r="Y89" s="36"/>
      <c r="Z89" s="36">
        <v>8</v>
      </c>
      <c r="AA89" s="36"/>
      <c r="AB89" s="36"/>
      <c r="AC89" s="36"/>
      <c r="AD89" s="36"/>
      <c r="AE89" s="36"/>
      <c r="AF89" s="36"/>
      <c r="AG89" s="34"/>
      <c r="AH89" s="38"/>
    </row>
    <row r="90" spans="1:34" ht="12.75">
      <c r="A90" s="18" t="s">
        <v>334</v>
      </c>
      <c r="B90" s="18" t="s">
        <v>259</v>
      </c>
      <c r="C90" s="42" t="s">
        <v>34</v>
      </c>
      <c r="D90" s="42">
        <v>73</v>
      </c>
      <c r="E90" s="4"/>
      <c r="F90" s="4"/>
      <c r="G90" s="3" t="s">
        <v>104</v>
      </c>
      <c r="H90" s="43" t="s">
        <v>171</v>
      </c>
      <c r="I90" s="1">
        <v>30</v>
      </c>
      <c r="J90" s="33">
        <f t="shared" si="3"/>
        <v>0</v>
      </c>
      <c r="K90" s="34"/>
      <c r="L90" s="81">
        <f t="shared" si="4"/>
        <v>30</v>
      </c>
      <c r="M90" s="34">
        <v>0</v>
      </c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4"/>
      <c r="AH90" s="38"/>
    </row>
    <row r="91" spans="1:34" ht="12.75">
      <c r="A91" s="18" t="s">
        <v>714</v>
      </c>
      <c r="B91" s="18" t="s">
        <v>715</v>
      </c>
      <c r="C91" s="42" t="s">
        <v>709</v>
      </c>
      <c r="D91" s="42">
        <v>73</v>
      </c>
      <c r="E91" s="4">
        <v>3</v>
      </c>
      <c r="F91" s="4">
        <v>3</v>
      </c>
      <c r="G91" s="3" t="s">
        <v>106</v>
      </c>
      <c r="H91" s="32" t="s">
        <v>170</v>
      </c>
      <c r="I91" s="1">
        <v>40</v>
      </c>
      <c r="J91" s="33">
        <f aca="true" t="shared" si="5" ref="J91:J133">M91+SUM(N91:AG91)</f>
        <v>0</v>
      </c>
      <c r="K91" s="34"/>
      <c r="L91" s="81">
        <f>I91-J91</f>
        <v>40</v>
      </c>
      <c r="M91" s="34">
        <v>0</v>
      </c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4"/>
      <c r="AH91" s="38"/>
    </row>
    <row r="92" spans="1:34" ht="12.75">
      <c r="A92" s="18" t="s">
        <v>718</v>
      </c>
      <c r="B92" s="18" t="s">
        <v>719</v>
      </c>
      <c r="C92" s="42" t="s">
        <v>709</v>
      </c>
      <c r="D92" s="42">
        <v>73</v>
      </c>
      <c r="E92" s="4" t="s">
        <v>112</v>
      </c>
      <c r="F92" s="4" t="s">
        <v>112</v>
      </c>
      <c r="G92" s="3" t="s">
        <v>126</v>
      </c>
      <c r="H92" s="48" t="s">
        <v>126</v>
      </c>
      <c r="I92" s="1">
        <v>0</v>
      </c>
      <c r="J92" s="33">
        <f t="shared" si="5"/>
        <v>0</v>
      </c>
      <c r="K92" s="34"/>
      <c r="L92" s="81">
        <f>I92-J92</f>
        <v>0</v>
      </c>
      <c r="M92" s="34">
        <v>0</v>
      </c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4"/>
      <c r="AH92" s="38"/>
    </row>
    <row r="93" spans="1:34" ht="12.75">
      <c r="A93" s="18" t="s">
        <v>718</v>
      </c>
      <c r="B93" s="18" t="s">
        <v>116</v>
      </c>
      <c r="C93" s="42" t="s">
        <v>709</v>
      </c>
      <c r="D93" s="42">
        <v>73</v>
      </c>
      <c r="E93" s="4">
        <v>2</v>
      </c>
      <c r="F93" s="4">
        <v>2</v>
      </c>
      <c r="G93" s="3" t="s">
        <v>104</v>
      </c>
      <c r="H93" s="49" t="s">
        <v>501</v>
      </c>
      <c r="I93" s="1">
        <v>30</v>
      </c>
      <c r="J93" s="33">
        <f t="shared" si="5"/>
        <v>0</v>
      </c>
      <c r="K93" s="34"/>
      <c r="L93" s="81">
        <f>I93-J93</f>
        <v>30</v>
      </c>
      <c r="M93" s="34">
        <v>0</v>
      </c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4"/>
      <c r="AH93" s="38"/>
    </row>
    <row r="94" spans="1:34" ht="22.5">
      <c r="A94" s="18" t="s">
        <v>204</v>
      </c>
      <c r="B94" s="18" t="s">
        <v>125</v>
      </c>
      <c r="C94" s="42" t="s">
        <v>709</v>
      </c>
      <c r="D94" s="42">
        <v>73</v>
      </c>
      <c r="E94" s="4">
        <v>5</v>
      </c>
      <c r="F94" s="4">
        <v>5</v>
      </c>
      <c r="G94" s="3" t="s">
        <v>129</v>
      </c>
      <c r="H94" s="40" t="s">
        <v>174</v>
      </c>
      <c r="I94" s="2">
        <v>50</v>
      </c>
      <c r="J94" s="33">
        <f t="shared" si="5"/>
        <v>0</v>
      </c>
      <c r="K94" s="34"/>
      <c r="L94" s="81">
        <f>I94-J94</f>
        <v>50</v>
      </c>
      <c r="M94" s="34">
        <v>0</v>
      </c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4"/>
      <c r="AH94" s="38"/>
    </row>
    <row r="95" spans="1:34" ht="12.75">
      <c r="A95" s="18" t="s">
        <v>55</v>
      </c>
      <c r="B95" s="18" t="s">
        <v>47</v>
      </c>
      <c r="C95" s="39" t="s">
        <v>17</v>
      </c>
      <c r="D95" s="39">
        <v>73</v>
      </c>
      <c r="E95" s="4">
        <v>5</v>
      </c>
      <c r="F95" s="4">
        <v>5</v>
      </c>
      <c r="G95" s="3" t="s">
        <v>105</v>
      </c>
      <c r="H95" s="41" t="s">
        <v>172</v>
      </c>
      <c r="I95" s="2">
        <v>50</v>
      </c>
      <c r="J95" s="33">
        <f t="shared" si="5"/>
        <v>5</v>
      </c>
      <c r="K95" s="34"/>
      <c r="L95" s="81">
        <f t="shared" si="4"/>
        <v>45</v>
      </c>
      <c r="M95" s="34">
        <v>0</v>
      </c>
      <c r="N95" s="36"/>
      <c r="O95" s="36"/>
      <c r="P95" s="36"/>
      <c r="Q95" s="36"/>
      <c r="R95" s="36"/>
      <c r="S95" s="36"/>
      <c r="T95" s="36">
        <v>4</v>
      </c>
      <c r="U95" s="36"/>
      <c r="V95" s="36"/>
      <c r="W95" s="36">
        <v>1</v>
      </c>
      <c r="X95" s="36"/>
      <c r="Y95" s="36"/>
      <c r="Z95" s="36"/>
      <c r="AA95" s="36"/>
      <c r="AB95" s="36"/>
      <c r="AC95" s="36"/>
      <c r="AD95" s="36"/>
      <c r="AE95" s="36"/>
      <c r="AF95" s="36"/>
      <c r="AG95" s="34"/>
      <c r="AH95" s="38"/>
    </row>
    <row r="96" spans="1:34" ht="12.75">
      <c r="A96" s="73" t="s">
        <v>638</v>
      </c>
      <c r="B96" s="73" t="s">
        <v>401</v>
      </c>
      <c r="C96" s="88" t="s">
        <v>509</v>
      </c>
      <c r="D96" s="88">
        <v>74</v>
      </c>
      <c r="E96" s="89">
        <v>4</v>
      </c>
      <c r="F96" s="89">
        <v>4</v>
      </c>
      <c r="G96" s="3" t="s">
        <v>105</v>
      </c>
      <c r="H96" s="41" t="s">
        <v>172</v>
      </c>
      <c r="I96" s="2">
        <v>50</v>
      </c>
      <c r="J96" s="33">
        <f t="shared" si="5"/>
        <v>0</v>
      </c>
      <c r="K96" s="34"/>
      <c r="L96" s="81">
        <f>I96-J96</f>
        <v>50</v>
      </c>
      <c r="M96" s="34">
        <v>0</v>
      </c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4"/>
      <c r="AH96" s="38"/>
    </row>
    <row r="97" spans="1:34" ht="12.75">
      <c r="A97" s="18" t="s">
        <v>177</v>
      </c>
      <c r="B97" s="18" t="s">
        <v>336</v>
      </c>
      <c r="C97" s="42" t="s">
        <v>203</v>
      </c>
      <c r="D97" s="42">
        <v>73</v>
      </c>
      <c r="E97" s="16"/>
      <c r="F97" s="16"/>
      <c r="G97" s="3" t="s">
        <v>104</v>
      </c>
      <c r="H97" s="43" t="s">
        <v>171</v>
      </c>
      <c r="I97" s="1">
        <v>30</v>
      </c>
      <c r="J97" s="33">
        <f t="shared" si="5"/>
        <v>0</v>
      </c>
      <c r="K97" s="34"/>
      <c r="L97" s="81">
        <f t="shared" si="4"/>
        <v>30</v>
      </c>
      <c r="M97" s="34">
        <v>0</v>
      </c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4"/>
      <c r="AH97" s="38"/>
    </row>
    <row r="98" spans="1:34" ht="12.75">
      <c r="A98" s="18" t="s">
        <v>144</v>
      </c>
      <c r="B98" s="18" t="s">
        <v>145</v>
      </c>
      <c r="C98" s="42" t="s">
        <v>41</v>
      </c>
      <c r="D98" s="42">
        <v>73</v>
      </c>
      <c r="E98" s="4">
        <v>4</v>
      </c>
      <c r="F98" s="4">
        <v>4</v>
      </c>
      <c r="G98" s="3" t="s">
        <v>106</v>
      </c>
      <c r="H98" s="32" t="s">
        <v>170</v>
      </c>
      <c r="I98" s="1">
        <v>40</v>
      </c>
      <c r="J98" s="33">
        <f>M98+SUM(N98:BD98)</f>
        <v>0</v>
      </c>
      <c r="K98" s="34"/>
      <c r="L98" s="35">
        <f t="shared" si="4"/>
        <v>40</v>
      </c>
      <c r="M98" s="34">
        <v>0</v>
      </c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4"/>
      <c r="AH98" s="38"/>
    </row>
    <row r="99" spans="1:34" ht="12.75">
      <c r="A99" s="18" t="s">
        <v>639</v>
      </c>
      <c r="B99" s="18" t="s">
        <v>21</v>
      </c>
      <c r="C99" s="42" t="s">
        <v>203</v>
      </c>
      <c r="D99" s="42">
        <v>73</v>
      </c>
      <c r="E99" s="89">
        <v>4</v>
      </c>
      <c r="F99" s="89">
        <v>4</v>
      </c>
      <c r="G99" s="3" t="s">
        <v>105</v>
      </c>
      <c r="H99" s="41" t="s">
        <v>172</v>
      </c>
      <c r="I99" s="2">
        <v>50</v>
      </c>
      <c r="J99" s="33">
        <f t="shared" si="5"/>
        <v>0</v>
      </c>
      <c r="K99" s="34"/>
      <c r="L99" s="81">
        <f>I99-J99</f>
        <v>50</v>
      </c>
      <c r="M99" s="34">
        <v>0</v>
      </c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4"/>
      <c r="AH99" s="38"/>
    </row>
    <row r="100" spans="1:34" ht="12.75">
      <c r="A100" s="73" t="s">
        <v>440</v>
      </c>
      <c r="B100" s="73" t="s">
        <v>25</v>
      </c>
      <c r="C100" s="42" t="s">
        <v>164</v>
      </c>
      <c r="D100" s="42">
        <v>74</v>
      </c>
      <c r="E100" s="4">
        <v>4</v>
      </c>
      <c r="F100" s="4">
        <v>4</v>
      </c>
      <c r="G100" s="3" t="s">
        <v>106</v>
      </c>
      <c r="H100" s="32" t="s">
        <v>170</v>
      </c>
      <c r="I100" s="1">
        <v>40</v>
      </c>
      <c r="J100" s="33">
        <f t="shared" si="5"/>
        <v>0</v>
      </c>
      <c r="K100" s="34"/>
      <c r="L100" s="81">
        <f>I100-J100</f>
        <v>40</v>
      </c>
      <c r="M100" s="34">
        <v>0</v>
      </c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4"/>
      <c r="AH100" s="38"/>
    </row>
    <row r="101" spans="1:34" ht="12.75">
      <c r="A101" s="18" t="s">
        <v>746</v>
      </c>
      <c r="B101" s="18" t="s">
        <v>703</v>
      </c>
      <c r="C101" s="42" t="s">
        <v>17</v>
      </c>
      <c r="D101" s="42">
        <v>73</v>
      </c>
      <c r="E101" s="4">
        <v>3</v>
      </c>
      <c r="F101" s="4">
        <v>3</v>
      </c>
      <c r="G101" s="3" t="s">
        <v>104</v>
      </c>
      <c r="H101" s="43" t="s">
        <v>501</v>
      </c>
      <c r="I101" s="1">
        <v>30</v>
      </c>
      <c r="J101" s="33">
        <f>M101+SUM(N101:AG101)</f>
        <v>0</v>
      </c>
      <c r="K101" s="34"/>
      <c r="L101" s="81">
        <f>I101-J101</f>
        <v>30</v>
      </c>
      <c r="M101" s="34">
        <v>0</v>
      </c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4"/>
      <c r="AH101" s="38"/>
    </row>
    <row r="102" spans="1:34" ht="12.75">
      <c r="A102" s="18" t="s">
        <v>614</v>
      </c>
      <c r="B102" s="18" t="s">
        <v>61</v>
      </c>
      <c r="C102" s="42" t="s">
        <v>34</v>
      </c>
      <c r="D102" s="42">
        <v>73</v>
      </c>
      <c r="E102" s="4">
        <v>4</v>
      </c>
      <c r="F102" s="4">
        <v>4</v>
      </c>
      <c r="G102" s="3" t="s">
        <v>106</v>
      </c>
      <c r="H102" s="32" t="s">
        <v>170</v>
      </c>
      <c r="I102" s="1">
        <v>40</v>
      </c>
      <c r="J102" s="33">
        <f t="shared" si="5"/>
        <v>2</v>
      </c>
      <c r="K102" s="34"/>
      <c r="L102" s="81">
        <f t="shared" si="4"/>
        <v>38</v>
      </c>
      <c r="M102" s="34">
        <v>0</v>
      </c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>
        <v>2</v>
      </c>
      <c r="AD102" s="36"/>
      <c r="AE102" s="36"/>
      <c r="AF102" s="36"/>
      <c r="AG102" s="34"/>
      <c r="AH102" s="38"/>
    </row>
    <row r="103" spans="1:34" ht="12.75">
      <c r="A103" s="18" t="s">
        <v>11</v>
      </c>
      <c r="B103" s="18" t="s">
        <v>21</v>
      </c>
      <c r="C103" s="88" t="s">
        <v>90</v>
      </c>
      <c r="D103" s="88">
        <v>73</v>
      </c>
      <c r="E103" s="89">
        <v>2</v>
      </c>
      <c r="F103" s="89">
        <v>2</v>
      </c>
      <c r="G103" s="3" t="s">
        <v>104</v>
      </c>
      <c r="H103" s="43" t="s">
        <v>501</v>
      </c>
      <c r="I103" s="1">
        <v>30</v>
      </c>
      <c r="J103" s="33">
        <f t="shared" si="5"/>
        <v>0</v>
      </c>
      <c r="K103" s="34"/>
      <c r="L103" s="81">
        <f>I103-J103</f>
        <v>30</v>
      </c>
      <c r="M103" s="34">
        <v>0</v>
      </c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4"/>
      <c r="AH103" s="38"/>
    </row>
    <row r="104" spans="1:34" ht="12.75">
      <c r="A104" s="18" t="s">
        <v>11</v>
      </c>
      <c r="B104" s="18" t="s">
        <v>42</v>
      </c>
      <c r="C104" s="88" t="s">
        <v>709</v>
      </c>
      <c r="D104" s="88">
        <v>73</v>
      </c>
      <c r="E104" s="89">
        <v>5</v>
      </c>
      <c r="F104" s="89">
        <v>5</v>
      </c>
      <c r="G104" s="3" t="s">
        <v>105</v>
      </c>
      <c r="H104" s="41" t="s">
        <v>172</v>
      </c>
      <c r="I104" s="2">
        <v>50</v>
      </c>
      <c r="J104" s="33">
        <f>M104+SUM(N104:AG104)</f>
        <v>0</v>
      </c>
      <c r="K104" s="34"/>
      <c r="L104" s="81">
        <f>I104-J104</f>
        <v>50</v>
      </c>
      <c r="M104" s="34">
        <v>0</v>
      </c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4"/>
      <c r="AH104" s="38"/>
    </row>
    <row r="105" spans="1:34" ht="12.75">
      <c r="A105" s="18" t="s">
        <v>229</v>
      </c>
      <c r="B105" s="18" t="s">
        <v>230</v>
      </c>
      <c r="C105" s="42" t="s">
        <v>17</v>
      </c>
      <c r="D105" s="42">
        <v>73</v>
      </c>
      <c r="E105" s="4">
        <v>2</v>
      </c>
      <c r="F105" s="4">
        <v>2</v>
      </c>
      <c r="G105" s="3" t="s">
        <v>104</v>
      </c>
      <c r="H105" s="49" t="s">
        <v>501</v>
      </c>
      <c r="I105" s="1">
        <v>30</v>
      </c>
      <c r="J105" s="33">
        <f t="shared" si="5"/>
        <v>0</v>
      </c>
      <c r="K105" s="34"/>
      <c r="L105" s="81">
        <f t="shared" si="4"/>
        <v>30</v>
      </c>
      <c r="M105" s="34">
        <v>0</v>
      </c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4"/>
      <c r="AH105" s="38"/>
    </row>
    <row r="106" spans="1:34" ht="12.75">
      <c r="A106" s="73" t="s">
        <v>188</v>
      </c>
      <c r="B106" s="73" t="s">
        <v>11</v>
      </c>
      <c r="C106" s="42" t="s">
        <v>118</v>
      </c>
      <c r="D106" s="42">
        <v>73</v>
      </c>
      <c r="E106" s="4">
        <v>4</v>
      </c>
      <c r="F106" s="4">
        <v>4</v>
      </c>
      <c r="G106" s="3" t="s">
        <v>106</v>
      </c>
      <c r="H106" s="32" t="s">
        <v>170</v>
      </c>
      <c r="I106" s="1">
        <v>40</v>
      </c>
      <c r="J106" s="33">
        <f t="shared" si="5"/>
        <v>0</v>
      </c>
      <c r="K106" s="34"/>
      <c r="L106" s="81">
        <f t="shared" si="4"/>
        <v>40</v>
      </c>
      <c r="M106" s="34">
        <v>0</v>
      </c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4"/>
      <c r="AH106" s="38"/>
    </row>
    <row r="107" spans="1:34" ht="12.75">
      <c r="A107" s="18" t="s">
        <v>247</v>
      </c>
      <c r="B107" s="18" t="s">
        <v>29</v>
      </c>
      <c r="C107" s="88" t="s">
        <v>34</v>
      </c>
      <c r="D107" s="42">
        <v>73</v>
      </c>
      <c r="E107" s="99">
        <v>5</v>
      </c>
      <c r="F107" s="89">
        <v>5</v>
      </c>
      <c r="G107" s="3" t="s">
        <v>105</v>
      </c>
      <c r="H107" s="41" t="s">
        <v>172</v>
      </c>
      <c r="I107" s="2">
        <v>50</v>
      </c>
      <c r="J107" s="33">
        <f>M107+SUM(N107:BF107)</f>
        <v>6</v>
      </c>
      <c r="K107" s="34"/>
      <c r="L107" s="35">
        <f t="shared" si="4"/>
        <v>44</v>
      </c>
      <c r="M107" s="71">
        <v>0</v>
      </c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>
        <v>6</v>
      </c>
      <c r="AA107" s="36"/>
      <c r="AB107" s="36"/>
      <c r="AC107" s="36"/>
      <c r="AD107" s="36"/>
      <c r="AE107" s="36"/>
      <c r="AF107" s="36"/>
      <c r="AG107" s="34"/>
      <c r="AH107" s="38"/>
    </row>
    <row r="108" spans="1:34" ht="12.75">
      <c r="A108" s="73" t="s">
        <v>95</v>
      </c>
      <c r="B108" s="73" t="s">
        <v>3</v>
      </c>
      <c r="C108" s="31" t="s">
        <v>17</v>
      </c>
      <c r="D108" s="31">
        <v>73</v>
      </c>
      <c r="E108" s="4">
        <v>2</v>
      </c>
      <c r="F108" s="4">
        <v>2</v>
      </c>
      <c r="G108" s="3" t="s">
        <v>106</v>
      </c>
      <c r="H108" s="32" t="s">
        <v>170</v>
      </c>
      <c r="I108" s="1">
        <v>40</v>
      </c>
      <c r="J108" s="33">
        <f t="shared" si="5"/>
        <v>0</v>
      </c>
      <c r="K108" s="34"/>
      <c r="L108" s="81">
        <f t="shared" si="4"/>
        <v>40</v>
      </c>
      <c r="M108" s="34">
        <v>0</v>
      </c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4"/>
      <c r="AH108" s="38"/>
    </row>
    <row r="109" spans="1:34" ht="12.75">
      <c r="A109" s="18" t="s">
        <v>227</v>
      </c>
      <c r="B109" s="18" t="s">
        <v>27</v>
      </c>
      <c r="C109" s="42" t="s">
        <v>41</v>
      </c>
      <c r="D109" s="42">
        <v>73</v>
      </c>
      <c r="E109" s="5">
        <v>4</v>
      </c>
      <c r="F109" s="4">
        <v>4</v>
      </c>
      <c r="G109" s="3" t="s">
        <v>105</v>
      </c>
      <c r="H109" s="41" t="s">
        <v>172</v>
      </c>
      <c r="I109" s="2">
        <v>50</v>
      </c>
      <c r="J109" s="33">
        <f t="shared" si="5"/>
        <v>0</v>
      </c>
      <c r="K109" s="34"/>
      <c r="L109" s="81">
        <f t="shared" si="4"/>
        <v>50</v>
      </c>
      <c r="M109" s="34">
        <v>0</v>
      </c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4"/>
      <c r="AH109" s="38"/>
    </row>
    <row r="110" spans="1:34" ht="12.75">
      <c r="A110" s="18" t="s">
        <v>227</v>
      </c>
      <c r="B110" s="18" t="s">
        <v>33</v>
      </c>
      <c r="C110" s="42" t="s">
        <v>41</v>
      </c>
      <c r="D110" s="42">
        <v>73</v>
      </c>
      <c r="E110" s="4">
        <v>3</v>
      </c>
      <c r="F110" s="4">
        <v>3</v>
      </c>
      <c r="G110" s="3" t="s">
        <v>130</v>
      </c>
      <c r="H110" s="50" t="s">
        <v>502</v>
      </c>
      <c r="I110" s="2">
        <v>30</v>
      </c>
      <c r="J110" s="33">
        <f t="shared" si="5"/>
        <v>0</v>
      </c>
      <c r="K110" s="34"/>
      <c r="L110" s="81">
        <f t="shared" si="4"/>
        <v>30</v>
      </c>
      <c r="M110" s="34">
        <v>0</v>
      </c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4"/>
      <c r="AH110" s="38"/>
    </row>
    <row r="111" spans="1:34" ht="12.75">
      <c r="A111" s="73" t="s">
        <v>227</v>
      </c>
      <c r="B111" s="73" t="s">
        <v>116</v>
      </c>
      <c r="C111" s="42" t="s">
        <v>41</v>
      </c>
      <c r="D111" s="42">
        <v>73</v>
      </c>
      <c r="E111" s="16"/>
      <c r="F111" s="16"/>
      <c r="G111" s="3" t="s">
        <v>80</v>
      </c>
      <c r="H111" s="50" t="s">
        <v>80</v>
      </c>
      <c r="I111" s="2">
        <v>30</v>
      </c>
      <c r="J111" s="33">
        <f t="shared" si="5"/>
        <v>0</v>
      </c>
      <c r="K111" s="34"/>
      <c r="L111" s="81">
        <f t="shared" si="4"/>
        <v>30</v>
      </c>
      <c r="M111" s="34">
        <v>0</v>
      </c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4"/>
      <c r="AH111" s="38"/>
    </row>
    <row r="112" spans="1:34" ht="12.75">
      <c r="A112" s="18" t="s">
        <v>241</v>
      </c>
      <c r="B112" s="18" t="s">
        <v>242</v>
      </c>
      <c r="C112" s="42" t="s">
        <v>164</v>
      </c>
      <c r="D112" s="42">
        <v>74</v>
      </c>
      <c r="E112" s="5">
        <v>4</v>
      </c>
      <c r="F112" s="4">
        <v>4</v>
      </c>
      <c r="G112" s="3" t="s">
        <v>105</v>
      </c>
      <c r="H112" s="41" t="s">
        <v>172</v>
      </c>
      <c r="I112" s="2">
        <v>50</v>
      </c>
      <c r="J112" s="33">
        <f t="shared" si="5"/>
        <v>0</v>
      </c>
      <c r="K112" s="34"/>
      <c r="L112" s="81">
        <f t="shared" si="4"/>
        <v>50</v>
      </c>
      <c r="M112" s="34">
        <v>0</v>
      </c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4"/>
      <c r="AH112" s="38"/>
    </row>
    <row r="113" spans="1:34" ht="12.75">
      <c r="A113" s="11" t="s">
        <v>786</v>
      </c>
      <c r="B113" s="11" t="s">
        <v>787</v>
      </c>
      <c r="C113" s="42" t="s">
        <v>34</v>
      </c>
      <c r="D113" s="42">
        <v>73</v>
      </c>
      <c r="E113" s="4">
        <v>4</v>
      </c>
      <c r="F113" s="4">
        <v>3</v>
      </c>
      <c r="G113" s="3" t="s">
        <v>104</v>
      </c>
      <c r="H113" s="43" t="s">
        <v>501</v>
      </c>
      <c r="I113" s="1">
        <v>30</v>
      </c>
      <c r="J113" s="33">
        <f>M113+SUM(N113:AG113)</f>
        <v>12</v>
      </c>
      <c r="K113" s="34"/>
      <c r="L113" s="81">
        <f>I113-J113</f>
        <v>18</v>
      </c>
      <c r="M113" s="34">
        <v>0</v>
      </c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>
        <v>12</v>
      </c>
      <c r="AA113" s="47"/>
      <c r="AB113" s="47"/>
      <c r="AC113" s="47"/>
      <c r="AD113" s="47"/>
      <c r="AE113" s="47"/>
      <c r="AF113" s="47"/>
      <c r="AG113" s="34"/>
      <c r="AH113" s="38"/>
    </row>
    <row r="114" spans="1:34" ht="12.75">
      <c r="A114" s="18" t="s">
        <v>786</v>
      </c>
      <c r="B114" s="18" t="s">
        <v>787</v>
      </c>
      <c r="C114" s="42" t="s">
        <v>34</v>
      </c>
      <c r="D114" s="42">
        <v>73</v>
      </c>
      <c r="E114" s="4">
        <v>3</v>
      </c>
      <c r="F114" s="4">
        <v>3</v>
      </c>
      <c r="G114" s="3" t="s">
        <v>104</v>
      </c>
      <c r="H114" s="43" t="s">
        <v>501</v>
      </c>
      <c r="I114" s="1">
        <v>30</v>
      </c>
      <c r="J114" s="33">
        <f>M114+SUM(N114:AG114)</f>
        <v>0</v>
      </c>
      <c r="K114" s="34"/>
      <c r="L114" s="81">
        <f>I114-J114</f>
        <v>30</v>
      </c>
      <c r="M114" s="34">
        <v>0</v>
      </c>
      <c r="N114" s="36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36"/>
      <c r="AB114" s="36"/>
      <c r="AC114" s="36"/>
      <c r="AD114" s="36"/>
      <c r="AE114" s="36"/>
      <c r="AF114" s="36"/>
      <c r="AG114" s="34"/>
      <c r="AH114" s="38"/>
    </row>
    <row r="115" spans="1:34" ht="12.75">
      <c r="A115" s="18" t="s">
        <v>622</v>
      </c>
      <c r="B115" s="18" t="s">
        <v>7</v>
      </c>
      <c r="C115" s="42" t="s">
        <v>46</v>
      </c>
      <c r="D115" s="42">
        <v>73</v>
      </c>
      <c r="E115" s="4">
        <v>5</v>
      </c>
      <c r="F115" s="4">
        <v>5</v>
      </c>
      <c r="G115" s="3" t="s">
        <v>105</v>
      </c>
      <c r="H115" s="41" t="s">
        <v>172</v>
      </c>
      <c r="I115" s="2">
        <v>50</v>
      </c>
      <c r="J115" s="33">
        <f t="shared" si="5"/>
        <v>0</v>
      </c>
      <c r="K115" s="34"/>
      <c r="L115" s="81">
        <f t="shared" si="4"/>
        <v>50</v>
      </c>
      <c r="M115" s="34">
        <v>0</v>
      </c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4"/>
      <c r="AH115" s="38"/>
    </row>
    <row r="116" spans="1:34" ht="12.75">
      <c r="A116" s="18" t="s">
        <v>800</v>
      </c>
      <c r="B116" s="18" t="s">
        <v>703</v>
      </c>
      <c r="C116" s="42" t="s">
        <v>41</v>
      </c>
      <c r="D116" s="42">
        <v>73</v>
      </c>
      <c r="E116" s="4">
        <v>3</v>
      </c>
      <c r="F116" s="4">
        <v>3</v>
      </c>
      <c r="G116" s="3" t="s">
        <v>104</v>
      </c>
      <c r="H116" s="43" t="s">
        <v>501</v>
      </c>
      <c r="I116" s="1">
        <v>30</v>
      </c>
      <c r="J116" s="33">
        <f>M116+SUM(N116:AG116)</f>
        <v>0</v>
      </c>
      <c r="K116" s="34"/>
      <c r="L116" s="81">
        <f>I116-J116</f>
        <v>30</v>
      </c>
      <c r="M116" s="34">
        <v>0</v>
      </c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4"/>
      <c r="AH116" s="38"/>
    </row>
    <row r="117" spans="1:34" ht="12.75">
      <c r="A117" s="18" t="s">
        <v>720</v>
      </c>
      <c r="B117" s="18" t="s">
        <v>721</v>
      </c>
      <c r="C117" s="42" t="s">
        <v>709</v>
      </c>
      <c r="D117" s="42">
        <v>73</v>
      </c>
      <c r="E117" s="4">
        <v>2</v>
      </c>
      <c r="F117" s="4">
        <v>2</v>
      </c>
      <c r="G117" s="3" t="s">
        <v>104</v>
      </c>
      <c r="H117" s="43" t="s">
        <v>501</v>
      </c>
      <c r="I117" s="1">
        <v>30</v>
      </c>
      <c r="J117" s="33">
        <f>M117+SUM(N117:AG117)</f>
        <v>0</v>
      </c>
      <c r="K117" s="34"/>
      <c r="L117" s="81">
        <f>I117-J117</f>
        <v>30</v>
      </c>
      <c r="M117" s="34">
        <v>0</v>
      </c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4"/>
      <c r="AH117" s="38"/>
    </row>
    <row r="118" spans="1:34" ht="12.75">
      <c r="A118" s="18" t="s">
        <v>544</v>
      </c>
      <c r="B118" s="18" t="s">
        <v>100</v>
      </c>
      <c r="C118" s="42" t="s">
        <v>17</v>
      </c>
      <c r="D118" s="42">
        <v>73</v>
      </c>
      <c r="E118" s="4">
        <v>5</v>
      </c>
      <c r="F118" s="4">
        <v>5</v>
      </c>
      <c r="G118" s="3" t="s">
        <v>105</v>
      </c>
      <c r="H118" s="41" t="s">
        <v>172</v>
      </c>
      <c r="I118" s="2">
        <v>50</v>
      </c>
      <c r="J118" s="33">
        <f t="shared" si="5"/>
        <v>0</v>
      </c>
      <c r="K118" s="34"/>
      <c r="L118" s="81">
        <f t="shared" si="4"/>
        <v>50</v>
      </c>
      <c r="M118" s="34">
        <v>0</v>
      </c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4"/>
      <c r="AH118" s="38"/>
    </row>
    <row r="119" spans="1:34" ht="12.75">
      <c r="A119" s="18" t="s">
        <v>548</v>
      </c>
      <c r="B119" s="18" t="s">
        <v>411</v>
      </c>
      <c r="C119" s="42" t="s">
        <v>46</v>
      </c>
      <c r="D119" s="42">
        <v>73</v>
      </c>
      <c r="E119" s="4">
        <v>4</v>
      </c>
      <c r="F119" s="4">
        <v>4</v>
      </c>
      <c r="G119" s="3" t="s">
        <v>104</v>
      </c>
      <c r="H119" s="43" t="s">
        <v>171</v>
      </c>
      <c r="I119" s="1">
        <v>30</v>
      </c>
      <c r="J119" s="33">
        <f t="shared" si="5"/>
        <v>0</v>
      </c>
      <c r="K119" s="34"/>
      <c r="L119" s="81">
        <f t="shared" si="4"/>
        <v>30</v>
      </c>
      <c r="M119" s="34">
        <v>0</v>
      </c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4"/>
      <c r="AH119" s="38"/>
    </row>
    <row r="120" spans="1:34" ht="12.75">
      <c r="A120" s="18" t="s">
        <v>547</v>
      </c>
      <c r="B120" s="18" t="s">
        <v>32</v>
      </c>
      <c r="C120" s="39" t="s">
        <v>46</v>
      </c>
      <c r="D120" s="39">
        <v>73</v>
      </c>
      <c r="E120" s="4">
        <v>2</v>
      </c>
      <c r="F120" s="4">
        <v>2</v>
      </c>
      <c r="G120" s="3" t="s">
        <v>104</v>
      </c>
      <c r="H120" s="43" t="s">
        <v>501</v>
      </c>
      <c r="I120" s="1">
        <v>30</v>
      </c>
      <c r="J120" s="33">
        <f t="shared" si="5"/>
        <v>1</v>
      </c>
      <c r="K120" s="34"/>
      <c r="L120" s="81">
        <f t="shared" si="4"/>
        <v>29</v>
      </c>
      <c r="M120" s="34">
        <v>0</v>
      </c>
      <c r="N120" s="36"/>
      <c r="O120" s="36"/>
      <c r="P120" s="36"/>
      <c r="Q120" s="36">
        <v>1</v>
      </c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4"/>
      <c r="AH120" s="38"/>
    </row>
    <row r="121" spans="1:34" ht="12.75">
      <c r="A121" s="73" t="s">
        <v>189</v>
      </c>
      <c r="B121" s="73" t="s">
        <v>26</v>
      </c>
      <c r="C121" s="42" t="s">
        <v>118</v>
      </c>
      <c r="D121" s="42">
        <v>73</v>
      </c>
      <c r="E121" s="4">
        <v>4</v>
      </c>
      <c r="F121" s="4">
        <v>4</v>
      </c>
      <c r="G121" s="3" t="s">
        <v>106</v>
      </c>
      <c r="H121" s="32" t="s">
        <v>170</v>
      </c>
      <c r="I121" s="1">
        <v>40</v>
      </c>
      <c r="J121" s="33">
        <f t="shared" si="5"/>
        <v>0</v>
      </c>
      <c r="K121" s="34"/>
      <c r="L121" s="81">
        <f t="shared" si="4"/>
        <v>40</v>
      </c>
      <c r="M121" s="34">
        <v>0</v>
      </c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4"/>
      <c r="AH121" s="38"/>
    </row>
    <row r="122" spans="1:34" ht="12.75">
      <c r="A122" s="18" t="s">
        <v>655</v>
      </c>
      <c r="B122" s="18" t="s">
        <v>656</v>
      </c>
      <c r="C122" s="42" t="s">
        <v>481</v>
      </c>
      <c r="D122" s="42">
        <v>74</v>
      </c>
      <c r="E122" s="4">
        <v>4</v>
      </c>
      <c r="F122" s="4">
        <v>4</v>
      </c>
      <c r="G122" s="3" t="s">
        <v>105</v>
      </c>
      <c r="H122" s="41" t="s">
        <v>172</v>
      </c>
      <c r="I122" s="2">
        <v>50</v>
      </c>
      <c r="J122" s="33">
        <f t="shared" si="5"/>
        <v>0</v>
      </c>
      <c r="K122" s="34"/>
      <c r="L122" s="81">
        <f>I122-J122</f>
        <v>50</v>
      </c>
      <c r="M122" s="34">
        <v>0</v>
      </c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4"/>
      <c r="AH122" s="38"/>
    </row>
    <row r="123" spans="1:34" ht="22.5">
      <c r="A123" s="73" t="s">
        <v>542</v>
      </c>
      <c r="B123" s="73" t="s">
        <v>240</v>
      </c>
      <c r="C123" s="42" t="s">
        <v>203</v>
      </c>
      <c r="D123" s="42">
        <v>73</v>
      </c>
      <c r="E123" s="17"/>
      <c r="F123" s="17"/>
      <c r="G123" s="3" t="s">
        <v>129</v>
      </c>
      <c r="H123" s="40" t="s">
        <v>174</v>
      </c>
      <c r="I123" s="2">
        <v>50</v>
      </c>
      <c r="J123" s="33">
        <f t="shared" si="5"/>
        <v>0</v>
      </c>
      <c r="K123" s="34"/>
      <c r="L123" s="81">
        <f t="shared" si="4"/>
        <v>50</v>
      </c>
      <c r="M123" s="34">
        <v>0</v>
      </c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4"/>
      <c r="AH123" s="38"/>
    </row>
    <row r="124" spans="1:34" ht="12.75">
      <c r="A124" s="18" t="s">
        <v>245</v>
      </c>
      <c r="B124" s="18" t="s">
        <v>246</v>
      </c>
      <c r="C124" s="42" t="s">
        <v>164</v>
      </c>
      <c r="D124" s="42">
        <v>74</v>
      </c>
      <c r="E124" s="5">
        <v>3</v>
      </c>
      <c r="F124" s="4">
        <v>3</v>
      </c>
      <c r="G124" s="3" t="s">
        <v>104</v>
      </c>
      <c r="H124" s="43" t="s">
        <v>501</v>
      </c>
      <c r="I124" s="1">
        <v>30</v>
      </c>
      <c r="J124" s="33">
        <f t="shared" si="5"/>
        <v>12</v>
      </c>
      <c r="K124" s="34"/>
      <c r="L124" s="81">
        <f t="shared" si="4"/>
        <v>18</v>
      </c>
      <c r="M124" s="34">
        <v>0</v>
      </c>
      <c r="N124" s="36"/>
      <c r="O124" s="36"/>
      <c r="P124" s="36"/>
      <c r="Q124" s="36">
        <v>2</v>
      </c>
      <c r="R124" s="36"/>
      <c r="S124" s="36"/>
      <c r="T124" s="36"/>
      <c r="U124" s="36"/>
      <c r="V124" s="36"/>
      <c r="W124" s="36">
        <v>4</v>
      </c>
      <c r="X124" s="36"/>
      <c r="Y124" s="36"/>
      <c r="Z124" s="36">
        <v>2</v>
      </c>
      <c r="AA124" s="36">
        <v>2</v>
      </c>
      <c r="AB124" s="36"/>
      <c r="AC124" s="36">
        <v>2</v>
      </c>
      <c r="AD124" s="36"/>
      <c r="AE124" s="36"/>
      <c r="AF124" s="36"/>
      <c r="AG124" s="34"/>
      <c r="AH124" s="38"/>
    </row>
    <row r="125" spans="1:34" ht="12.75">
      <c r="A125" s="18" t="s">
        <v>338</v>
      </c>
      <c r="B125" s="18" t="s">
        <v>36</v>
      </c>
      <c r="C125" s="42" t="s">
        <v>41</v>
      </c>
      <c r="D125" s="42">
        <v>73</v>
      </c>
      <c r="E125" s="16"/>
      <c r="F125" s="16"/>
      <c r="G125" s="3" t="s">
        <v>105</v>
      </c>
      <c r="H125" s="41" t="s">
        <v>172</v>
      </c>
      <c r="I125" s="2">
        <v>50</v>
      </c>
      <c r="J125" s="33">
        <f t="shared" si="5"/>
        <v>0</v>
      </c>
      <c r="K125" s="34"/>
      <c r="L125" s="81">
        <f t="shared" si="4"/>
        <v>50</v>
      </c>
      <c r="M125" s="34">
        <v>0</v>
      </c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4"/>
      <c r="AH125" s="38"/>
    </row>
    <row r="126" spans="1:34" ht="22.5">
      <c r="A126" s="18" t="s">
        <v>735</v>
      </c>
      <c r="B126" s="18" t="s">
        <v>31</v>
      </c>
      <c r="C126" s="42" t="s">
        <v>709</v>
      </c>
      <c r="D126" s="42">
        <v>73</v>
      </c>
      <c r="E126" s="4">
        <v>5</v>
      </c>
      <c r="F126" s="4">
        <v>5</v>
      </c>
      <c r="G126" s="3" t="s">
        <v>129</v>
      </c>
      <c r="H126" s="40" t="s">
        <v>174</v>
      </c>
      <c r="I126" s="2">
        <v>50</v>
      </c>
      <c r="J126" s="33">
        <f>M126+SUM(N126:AG126)</f>
        <v>10</v>
      </c>
      <c r="K126" s="34"/>
      <c r="L126" s="85">
        <f>I126-J126</f>
        <v>40</v>
      </c>
      <c r="M126" s="34">
        <v>0</v>
      </c>
      <c r="N126" s="36"/>
      <c r="O126" s="36"/>
      <c r="P126" s="36"/>
      <c r="Q126" s="36">
        <v>2</v>
      </c>
      <c r="R126" s="36"/>
      <c r="S126" s="36"/>
      <c r="T126" s="36"/>
      <c r="U126" s="36"/>
      <c r="V126" s="36"/>
      <c r="W126" s="36"/>
      <c r="X126" s="36"/>
      <c r="Y126" s="36"/>
      <c r="Z126" s="36"/>
      <c r="AA126" s="36">
        <v>8</v>
      </c>
      <c r="AB126" s="36"/>
      <c r="AC126" s="36"/>
      <c r="AD126" s="36"/>
      <c r="AE126" s="36"/>
      <c r="AF126" s="36"/>
      <c r="AG126" s="34"/>
      <c r="AH126" s="38"/>
    </row>
    <row r="127" spans="1:34" ht="12.75">
      <c r="A127" s="18" t="s">
        <v>152</v>
      </c>
      <c r="B127" s="18" t="s">
        <v>6</v>
      </c>
      <c r="C127" s="42" t="s">
        <v>90</v>
      </c>
      <c r="D127" s="42">
        <v>73</v>
      </c>
      <c r="E127" s="4">
        <v>2</v>
      </c>
      <c r="F127" s="4">
        <v>2</v>
      </c>
      <c r="G127" s="3" t="s">
        <v>104</v>
      </c>
      <c r="H127" s="43" t="s">
        <v>501</v>
      </c>
      <c r="I127" s="1">
        <v>30</v>
      </c>
      <c r="J127" s="33">
        <f t="shared" si="5"/>
        <v>0</v>
      </c>
      <c r="K127" s="34"/>
      <c r="L127" s="81">
        <f t="shared" si="4"/>
        <v>30</v>
      </c>
      <c r="M127" s="34">
        <v>0</v>
      </c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4"/>
      <c r="AH127" s="38"/>
    </row>
    <row r="128" spans="1:34" ht="22.5">
      <c r="A128" s="18" t="s">
        <v>339</v>
      </c>
      <c r="B128" s="18" t="s">
        <v>340</v>
      </c>
      <c r="C128" s="42" t="s">
        <v>34</v>
      </c>
      <c r="D128" s="42">
        <v>73</v>
      </c>
      <c r="E128" s="4"/>
      <c r="F128" s="4"/>
      <c r="G128" s="3" t="s">
        <v>129</v>
      </c>
      <c r="H128" s="40" t="s">
        <v>174</v>
      </c>
      <c r="I128" s="2">
        <v>50</v>
      </c>
      <c r="J128" s="33">
        <f t="shared" si="5"/>
        <v>0</v>
      </c>
      <c r="K128" s="34"/>
      <c r="L128" s="81">
        <f t="shared" si="4"/>
        <v>50</v>
      </c>
      <c r="M128" s="34">
        <v>0</v>
      </c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4"/>
      <c r="AH128" s="38"/>
    </row>
    <row r="129" spans="1:34" ht="12.75">
      <c r="A129" s="18" t="s">
        <v>554</v>
      </c>
      <c r="B129" s="18" t="s">
        <v>409</v>
      </c>
      <c r="C129" s="42" t="s">
        <v>34</v>
      </c>
      <c r="D129" s="42">
        <v>73</v>
      </c>
      <c r="E129" s="4">
        <v>3</v>
      </c>
      <c r="F129" s="4">
        <v>3</v>
      </c>
      <c r="G129" s="3" t="s">
        <v>104</v>
      </c>
      <c r="H129" s="43" t="s">
        <v>501</v>
      </c>
      <c r="I129" s="1">
        <v>30</v>
      </c>
      <c r="J129" s="33">
        <f t="shared" si="5"/>
        <v>0</v>
      </c>
      <c r="K129" s="34"/>
      <c r="L129" s="81">
        <f t="shared" si="4"/>
        <v>30</v>
      </c>
      <c r="M129" s="34">
        <v>0</v>
      </c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4"/>
      <c r="AH129" s="38"/>
    </row>
    <row r="130" spans="1:34" ht="22.5">
      <c r="A130" s="18" t="s">
        <v>545</v>
      </c>
      <c r="B130" s="18" t="s">
        <v>546</v>
      </c>
      <c r="C130" s="42" t="s">
        <v>17</v>
      </c>
      <c r="D130" s="42">
        <v>73</v>
      </c>
      <c r="E130" s="4">
        <v>5</v>
      </c>
      <c r="F130" s="4">
        <v>5</v>
      </c>
      <c r="G130" s="3" t="s">
        <v>129</v>
      </c>
      <c r="H130" s="40" t="s">
        <v>174</v>
      </c>
      <c r="I130" s="2">
        <v>50</v>
      </c>
      <c r="J130" s="33">
        <f t="shared" si="5"/>
        <v>0</v>
      </c>
      <c r="K130" s="34"/>
      <c r="L130" s="85">
        <f t="shared" si="4"/>
        <v>50</v>
      </c>
      <c r="M130" s="34">
        <v>0</v>
      </c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4"/>
      <c r="AH130" s="38"/>
    </row>
    <row r="131" spans="1:34" ht="12.75">
      <c r="A131" s="73" t="s">
        <v>623</v>
      </c>
      <c r="B131" s="73" t="s">
        <v>233</v>
      </c>
      <c r="C131" s="42" t="s">
        <v>46</v>
      </c>
      <c r="D131" s="42">
        <v>73</v>
      </c>
      <c r="E131" s="4">
        <v>4</v>
      </c>
      <c r="F131" s="4">
        <v>4</v>
      </c>
      <c r="G131" s="3" t="s">
        <v>106</v>
      </c>
      <c r="H131" s="32" t="s">
        <v>170</v>
      </c>
      <c r="I131" s="1">
        <v>40</v>
      </c>
      <c r="J131" s="33">
        <f t="shared" si="5"/>
        <v>0</v>
      </c>
      <c r="K131" s="34"/>
      <c r="L131" s="81">
        <f t="shared" si="4"/>
        <v>40</v>
      </c>
      <c r="M131" s="34">
        <v>0</v>
      </c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4"/>
      <c r="AH131" s="38"/>
    </row>
    <row r="132" spans="1:34" ht="12.75">
      <c r="A132" s="18" t="s">
        <v>483</v>
      </c>
      <c r="B132" s="18" t="s">
        <v>305</v>
      </c>
      <c r="C132" s="42" t="s">
        <v>777</v>
      </c>
      <c r="D132" s="42">
        <v>74</v>
      </c>
      <c r="E132" s="4">
        <v>4</v>
      </c>
      <c r="F132" s="4">
        <v>4</v>
      </c>
      <c r="G132" s="3" t="s">
        <v>106</v>
      </c>
      <c r="H132" s="32" t="s">
        <v>170</v>
      </c>
      <c r="I132" s="1">
        <v>40</v>
      </c>
      <c r="J132" s="33">
        <f>M132+SUM(N132:AG132)</f>
        <v>6</v>
      </c>
      <c r="K132" s="34"/>
      <c r="L132" s="81">
        <f>I132-J132</f>
        <v>34</v>
      </c>
      <c r="M132" s="34">
        <v>0</v>
      </c>
      <c r="N132" s="36"/>
      <c r="O132" s="36"/>
      <c r="P132" s="36"/>
      <c r="Q132" s="36"/>
      <c r="R132" s="36"/>
      <c r="S132" s="36">
        <v>6</v>
      </c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4"/>
      <c r="AH132" s="38"/>
    </row>
    <row r="133" spans="1:34" ht="12.75">
      <c r="A133" s="18" t="s">
        <v>341</v>
      </c>
      <c r="B133" s="18" t="s">
        <v>305</v>
      </c>
      <c r="C133" s="42" t="s">
        <v>17</v>
      </c>
      <c r="D133" s="42">
        <v>73</v>
      </c>
      <c r="E133" s="4">
        <v>5</v>
      </c>
      <c r="F133" s="4">
        <v>5</v>
      </c>
      <c r="G133" s="3" t="s">
        <v>105</v>
      </c>
      <c r="H133" s="41" t="s">
        <v>172</v>
      </c>
      <c r="I133" s="1">
        <v>50</v>
      </c>
      <c r="J133" s="33">
        <f t="shared" si="5"/>
        <v>0</v>
      </c>
      <c r="K133" s="34"/>
      <c r="L133" s="81">
        <f t="shared" si="4"/>
        <v>50</v>
      </c>
      <c r="M133" s="34">
        <v>0</v>
      </c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4"/>
      <c r="AH133" s="38"/>
    </row>
    <row r="134" spans="1:34" ht="12.75">
      <c r="A134" s="18" t="s">
        <v>476</v>
      </c>
      <c r="B134" s="18" t="s">
        <v>418</v>
      </c>
      <c r="C134" s="42" t="s">
        <v>739</v>
      </c>
      <c r="D134" s="42">
        <v>73</v>
      </c>
      <c r="E134" s="4">
        <v>3</v>
      </c>
      <c r="F134" s="4">
        <v>3</v>
      </c>
      <c r="G134" s="3" t="s">
        <v>104</v>
      </c>
      <c r="H134" s="43" t="s">
        <v>501</v>
      </c>
      <c r="I134" s="1">
        <v>30</v>
      </c>
      <c r="J134" s="33">
        <f>M134+SUM(N134:AG134)</f>
        <v>0</v>
      </c>
      <c r="K134" s="34"/>
      <c r="L134" s="81">
        <f>I134-J134</f>
        <v>30</v>
      </c>
      <c r="M134" s="34">
        <v>0</v>
      </c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4"/>
      <c r="AH134" s="38"/>
    </row>
    <row r="135" spans="1:34" ht="22.5">
      <c r="A135" s="18" t="s">
        <v>342</v>
      </c>
      <c r="B135" s="18" t="s">
        <v>343</v>
      </c>
      <c r="C135" s="42" t="s">
        <v>203</v>
      </c>
      <c r="D135" s="42">
        <v>73</v>
      </c>
      <c r="E135" s="16"/>
      <c r="F135" s="16"/>
      <c r="G135" s="3" t="s">
        <v>129</v>
      </c>
      <c r="H135" s="40" t="s">
        <v>174</v>
      </c>
      <c r="I135" s="2">
        <v>50</v>
      </c>
      <c r="J135" s="33">
        <f aca="true" t="shared" si="6" ref="J135:J179">M135+SUM(N135:AG135)</f>
        <v>0</v>
      </c>
      <c r="K135" s="34"/>
      <c r="L135" s="81">
        <f t="shared" si="4"/>
        <v>50</v>
      </c>
      <c r="M135" s="34">
        <v>0</v>
      </c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4"/>
      <c r="AH135" s="38"/>
    </row>
    <row r="136" spans="1:34" ht="12.75">
      <c r="A136" s="18" t="s">
        <v>86</v>
      </c>
      <c r="B136" s="18" t="s">
        <v>109</v>
      </c>
      <c r="C136" s="42" t="s">
        <v>41</v>
      </c>
      <c r="D136" s="42">
        <v>73</v>
      </c>
      <c r="E136" s="4">
        <v>2</v>
      </c>
      <c r="F136" s="4">
        <v>2</v>
      </c>
      <c r="G136" s="3" t="s">
        <v>104</v>
      </c>
      <c r="H136" s="43" t="s">
        <v>501</v>
      </c>
      <c r="I136" s="1">
        <v>30</v>
      </c>
      <c r="J136" s="33">
        <f t="shared" si="6"/>
        <v>0</v>
      </c>
      <c r="K136" s="34"/>
      <c r="L136" s="81">
        <f>I136-J136</f>
        <v>30</v>
      </c>
      <c r="M136" s="34">
        <v>0</v>
      </c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4"/>
      <c r="AH136" s="38"/>
    </row>
    <row r="137" spans="1:34" ht="12.75">
      <c r="A137" s="18" t="s">
        <v>86</v>
      </c>
      <c r="B137" s="18" t="s">
        <v>345</v>
      </c>
      <c r="C137" s="39" t="s">
        <v>41</v>
      </c>
      <c r="D137" s="39">
        <v>73</v>
      </c>
      <c r="E137" s="4" t="s">
        <v>112</v>
      </c>
      <c r="F137" s="4" t="s">
        <v>112</v>
      </c>
      <c r="G137" s="3" t="s">
        <v>126</v>
      </c>
      <c r="H137" s="48" t="s">
        <v>126</v>
      </c>
      <c r="I137" s="2">
        <v>0</v>
      </c>
      <c r="J137" s="33">
        <f t="shared" si="6"/>
        <v>0</v>
      </c>
      <c r="K137" s="34"/>
      <c r="L137" s="81">
        <f t="shared" si="4"/>
        <v>0</v>
      </c>
      <c r="M137" s="34">
        <v>0</v>
      </c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4"/>
      <c r="AH137" s="38"/>
    </row>
    <row r="138" spans="1:34" ht="12.75">
      <c r="A138" s="18" t="s">
        <v>755</v>
      </c>
      <c r="B138" s="18" t="s">
        <v>756</v>
      </c>
      <c r="C138" s="39" t="s">
        <v>509</v>
      </c>
      <c r="D138" s="39">
        <v>74</v>
      </c>
      <c r="E138" s="4">
        <v>4</v>
      </c>
      <c r="F138" s="4">
        <v>4</v>
      </c>
      <c r="G138" s="3" t="s">
        <v>104</v>
      </c>
      <c r="H138" s="43" t="s">
        <v>501</v>
      </c>
      <c r="I138" s="1">
        <v>30</v>
      </c>
      <c r="J138" s="33">
        <f>M138+SUM(N138:AG138)</f>
        <v>24</v>
      </c>
      <c r="K138" s="34"/>
      <c r="L138" s="98">
        <f>I138-J138</f>
        <v>6</v>
      </c>
      <c r="M138" s="34">
        <v>0</v>
      </c>
      <c r="N138" s="36"/>
      <c r="O138" s="36"/>
      <c r="P138" s="36"/>
      <c r="Q138" s="36">
        <v>6</v>
      </c>
      <c r="R138" s="36"/>
      <c r="S138" s="36"/>
      <c r="T138" s="36"/>
      <c r="U138" s="36"/>
      <c r="V138" s="36"/>
      <c r="W138" s="36"/>
      <c r="X138" s="36"/>
      <c r="Y138" s="36"/>
      <c r="Z138" s="36"/>
      <c r="AA138" s="36">
        <v>12</v>
      </c>
      <c r="AB138" s="36"/>
      <c r="AC138" s="36">
        <v>6</v>
      </c>
      <c r="AD138" s="36"/>
      <c r="AE138" s="36"/>
      <c r="AF138" s="36"/>
      <c r="AG138" s="34"/>
      <c r="AH138" s="38"/>
    </row>
    <row r="139" spans="1:34" ht="12.75">
      <c r="A139" s="18" t="s">
        <v>64</v>
      </c>
      <c r="B139" s="18" t="s">
        <v>22</v>
      </c>
      <c r="C139" s="39" t="s">
        <v>17</v>
      </c>
      <c r="D139" s="39">
        <v>73</v>
      </c>
      <c r="E139" s="89">
        <v>4</v>
      </c>
      <c r="F139" s="89">
        <v>4</v>
      </c>
      <c r="G139" s="3" t="s">
        <v>106</v>
      </c>
      <c r="H139" s="32" t="s">
        <v>170</v>
      </c>
      <c r="I139" s="1">
        <v>40</v>
      </c>
      <c r="J139" s="33">
        <f t="shared" si="6"/>
        <v>0</v>
      </c>
      <c r="K139" s="34"/>
      <c r="L139" s="81">
        <f>I139-J139</f>
        <v>40</v>
      </c>
      <c r="M139" s="34">
        <v>0</v>
      </c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4"/>
      <c r="AH139" s="38"/>
    </row>
    <row r="140" spans="1:34" ht="12.75">
      <c r="A140" s="18" t="s">
        <v>59</v>
      </c>
      <c r="B140" s="18" t="s">
        <v>48</v>
      </c>
      <c r="C140" s="31" t="s">
        <v>46</v>
      </c>
      <c r="D140" s="31">
        <v>73</v>
      </c>
      <c r="E140" s="4">
        <v>3</v>
      </c>
      <c r="F140" s="4">
        <v>3</v>
      </c>
      <c r="G140" s="3" t="s">
        <v>105</v>
      </c>
      <c r="H140" s="41" t="s">
        <v>172</v>
      </c>
      <c r="I140" s="1">
        <v>50</v>
      </c>
      <c r="J140" s="33">
        <f t="shared" si="6"/>
        <v>0</v>
      </c>
      <c r="K140" s="34"/>
      <c r="L140" s="81">
        <f>I140-J140</f>
        <v>50</v>
      </c>
      <c r="M140" s="34">
        <v>0</v>
      </c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7"/>
      <c r="AH140" s="38"/>
    </row>
    <row r="141" spans="1:34" ht="12.75">
      <c r="A141" s="18" t="s">
        <v>196</v>
      </c>
      <c r="B141" s="18" t="s">
        <v>6</v>
      </c>
      <c r="C141" s="31" t="s">
        <v>640</v>
      </c>
      <c r="D141" s="31">
        <v>73</v>
      </c>
      <c r="E141" s="4">
        <v>4</v>
      </c>
      <c r="F141" s="4">
        <v>4</v>
      </c>
      <c r="G141" s="3" t="s">
        <v>104</v>
      </c>
      <c r="H141" s="43" t="s">
        <v>171</v>
      </c>
      <c r="I141" s="1">
        <v>30</v>
      </c>
      <c r="J141" s="33">
        <f>M141+SUM(N141:AG141)</f>
        <v>4</v>
      </c>
      <c r="K141" s="34"/>
      <c r="L141" s="81">
        <f>I141-J141</f>
        <v>26</v>
      </c>
      <c r="M141" s="34">
        <v>0</v>
      </c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>
        <v>4</v>
      </c>
      <c r="AD141" s="36"/>
      <c r="AE141" s="36"/>
      <c r="AF141" s="36"/>
      <c r="AG141" s="37"/>
      <c r="AH141" s="38"/>
    </row>
    <row r="142" spans="1:34" ht="12.75">
      <c r="A142" s="73" t="s">
        <v>348</v>
      </c>
      <c r="B142" s="73" t="s">
        <v>305</v>
      </c>
      <c r="C142" s="42" t="s">
        <v>17</v>
      </c>
      <c r="D142" s="42">
        <v>73</v>
      </c>
      <c r="E142" s="4">
        <v>5</v>
      </c>
      <c r="F142" s="4">
        <v>5</v>
      </c>
      <c r="G142" s="3" t="s">
        <v>105</v>
      </c>
      <c r="H142" s="41" t="s">
        <v>172</v>
      </c>
      <c r="I142" s="1">
        <v>50</v>
      </c>
      <c r="J142" s="33">
        <f t="shared" si="6"/>
        <v>0</v>
      </c>
      <c r="K142" s="34"/>
      <c r="L142" s="81">
        <f t="shared" si="4"/>
        <v>50</v>
      </c>
      <c r="M142" s="34">
        <v>0</v>
      </c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4"/>
      <c r="AH142" s="38"/>
    </row>
    <row r="143" spans="1:34" ht="12.75">
      <c r="A143" s="18" t="s">
        <v>667</v>
      </c>
      <c r="B143" s="18" t="s">
        <v>353</v>
      </c>
      <c r="C143" s="42" t="s">
        <v>709</v>
      </c>
      <c r="D143" s="42">
        <v>73</v>
      </c>
      <c r="E143" s="4">
        <v>4</v>
      </c>
      <c r="F143" s="4">
        <v>4</v>
      </c>
      <c r="G143" s="3" t="s">
        <v>106</v>
      </c>
      <c r="H143" s="32" t="s">
        <v>170</v>
      </c>
      <c r="I143" s="1">
        <v>40</v>
      </c>
      <c r="J143" s="33">
        <f t="shared" si="6"/>
        <v>0</v>
      </c>
      <c r="K143" s="34"/>
      <c r="L143" s="81">
        <f>I143-J143</f>
        <v>40</v>
      </c>
      <c r="M143" s="34">
        <v>0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4"/>
      <c r="AH143" s="38"/>
    </row>
    <row r="144" spans="1:34" ht="12.75">
      <c r="A144" s="18" t="s">
        <v>680</v>
      </c>
      <c r="B144" s="18" t="s">
        <v>116</v>
      </c>
      <c r="C144" s="42" t="s">
        <v>509</v>
      </c>
      <c r="D144" s="42">
        <v>74</v>
      </c>
      <c r="E144" s="4">
        <v>2</v>
      </c>
      <c r="F144" s="4">
        <v>2</v>
      </c>
      <c r="G144" s="3" t="s">
        <v>104</v>
      </c>
      <c r="H144" s="43" t="s">
        <v>501</v>
      </c>
      <c r="I144" s="1">
        <v>30</v>
      </c>
      <c r="J144" s="33">
        <f t="shared" si="6"/>
        <v>6</v>
      </c>
      <c r="K144" s="34"/>
      <c r="L144" s="81">
        <f>I144-J144</f>
        <v>24</v>
      </c>
      <c r="M144" s="34">
        <v>0</v>
      </c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>
        <v>6</v>
      </c>
      <c r="AA144" s="36"/>
      <c r="AB144" s="36"/>
      <c r="AC144" s="36"/>
      <c r="AD144" s="36"/>
      <c r="AE144" s="36"/>
      <c r="AF144" s="36"/>
      <c r="AG144" s="34"/>
      <c r="AH144" s="38"/>
    </row>
    <row r="145" spans="1:34" ht="12.75">
      <c r="A145" s="73" t="s">
        <v>185</v>
      </c>
      <c r="B145" s="73" t="s">
        <v>221</v>
      </c>
      <c r="C145" s="42" t="s">
        <v>41</v>
      </c>
      <c r="D145" s="42">
        <v>73</v>
      </c>
      <c r="E145" s="4">
        <v>3</v>
      </c>
      <c r="F145" s="4">
        <v>3</v>
      </c>
      <c r="G145" s="3" t="s">
        <v>130</v>
      </c>
      <c r="H145" s="50" t="s">
        <v>502</v>
      </c>
      <c r="I145" s="1">
        <v>30</v>
      </c>
      <c r="J145" s="33">
        <f t="shared" si="6"/>
        <v>0</v>
      </c>
      <c r="K145" s="34"/>
      <c r="L145" s="81">
        <f t="shared" si="4"/>
        <v>30</v>
      </c>
      <c r="M145" s="34">
        <v>0</v>
      </c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4"/>
      <c r="AH145" s="38"/>
    </row>
    <row r="146" spans="1:34" ht="12.75">
      <c r="A146" s="18" t="s">
        <v>559</v>
      </c>
      <c r="B146" s="18" t="s">
        <v>560</v>
      </c>
      <c r="C146" s="42" t="s">
        <v>34</v>
      </c>
      <c r="D146" s="42">
        <v>73</v>
      </c>
      <c r="E146" s="4" t="s">
        <v>112</v>
      </c>
      <c r="F146" s="4" t="s">
        <v>112</v>
      </c>
      <c r="G146" s="3" t="s">
        <v>126</v>
      </c>
      <c r="H146" s="43" t="s">
        <v>126</v>
      </c>
      <c r="I146" s="1">
        <v>0</v>
      </c>
      <c r="J146" s="33">
        <f t="shared" si="6"/>
        <v>0</v>
      </c>
      <c r="K146" s="34"/>
      <c r="L146" s="81">
        <f t="shared" si="4"/>
        <v>0</v>
      </c>
      <c r="M146" s="34">
        <v>0</v>
      </c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4"/>
      <c r="AH146" s="38"/>
    </row>
    <row r="147" spans="1:34" ht="12.75">
      <c r="A147" s="18" t="s">
        <v>650</v>
      </c>
      <c r="B147" s="18" t="s">
        <v>234</v>
      </c>
      <c r="C147" s="42" t="s">
        <v>17</v>
      </c>
      <c r="D147" s="42">
        <v>73</v>
      </c>
      <c r="E147" s="4">
        <v>3</v>
      </c>
      <c r="F147" s="4">
        <v>3</v>
      </c>
      <c r="G147" s="3" t="s">
        <v>106</v>
      </c>
      <c r="H147" s="32" t="s">
        <v>170</v>
      </c>
      <c r="I147" s="1">
        <v>40</v>
      </c>
      <c r="J147" s="33">
        <f t="shared" si="6"/>
        <v>0</v>
      </c>
      <c r="K147" s="34"/>
      <c r="L147" s="81">
        <f t="shared" si="4"/>
        <v>40</v>
      </c>
      <c r="M147" s="34">
        <v>0</v>
      </c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4"/>
      <c r="AH147" s="38"/>
    </row>
    <row r="148" spans="1:34" ht="12.75">
      <c r="A148" s="18" t="s">
        <v>78</v>
      </c>
      <c r="B148" s="18" t="s">
        <v>43</v>
      </c>
      <c r="C148" s="42" t="s">
        <v>41</v>
      </c>
      <c r="D148" s="42">
        <v>73</v>
      </c>
      <c r="E148" s="4">
        <v>4</v>
      </c>
      <c r="F148" s="4">
        <v>4</v>
      </c>
      <c r="G148" s="3" t="s">
        <v>105</v>
      </c>
      <c r="H148" s="41" t="s">
        <v>172</v>
      </c>
      <c r="I148" s="2">
        <v>50</v>
      </c>
      <c r="J148" s="33">
        <f t="shared" si="6"/>
        <v>0</v>
      </c>
      <c r="K148" s="34"/>
      <c r="L148" s="81">
        <f t="shared" si="4"/>
        <v>50</v>
      </c>
      <c r="M148" s="34">
        <v>0</v>
      </c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4"/>
      <c r="AH148" s="38"/>
    </row>
    <row r="149" spans="1:34" ht="12.75">
      <c r="A149" s="11" t="s">
        <v>67</v>
      </c>
      <c r="B149" s="11" t="s">
        <v>25</v>
      </c>
      <c r="C149" s="42" t="s">
        <v>46</v>
      </c>
      <c r="D149" s="42">
        <v>73</v>
      </c>
      <c r="E149" s="4">
        <v>5</v>
      </c>
      <c r="F149" s="4">
        <v>4</v>
      </c>
      <c r="G149" s="3" t="s">
        <v>105</v>
      </c>
      <c r="H149" s="41" t="s">
        <v>172</v>
      </c>
      <c r="I149" s="2">
        <v>50</v>
      </c>
      <c r="J149" s="33">
        <f t="shared" si="6"/>
        <v>12</v>
      </c>
      <c r="K149" s="34"/>
      <c r="L149" s="81">
        <f t="shared" si="4"/>
        <v>38</v>
      </c>
      <c r="M149" s="34">
        <v>0</v>
      </c>
      <c r="N149" s="36"/>
      <c r="O149" s="36">
        <v>12</v>
      </c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34"/>
      <c r="AH149" s="38"/>
    </row>
    <row r="150" spans="1:34" ht="12.75">
      <c r="A150" s="18" t="s">
        <v>67</v>
      </c>
      <c r="B150" s="18" t="s">
        <v>25</v>
      </c>
      <c r="C150" s="42" t="s">
        <v>46</v>
      </c>
      <c r="D150" s="42">
        <v>73</v>
      </c>
      <c r="E150" s="4">
        <v>4</v>
      </c>
      <c r="F150" s="4">
        <v>4</v>
      </c>
      <c r="G150" s="3" t="s">
        <v>105</v>
      </c>
      <c r="H150" s="41" t="s">
        <v>172</v>
      </c>
      <c r="I150" s="2">
        <v>50</v>
      </c>
      <c r="J150" s="33">
        <f>M150+SUM(N150:AG150)</f>
        <v>6</v>
      </c>
      <c r="K150" s="34"/>
      <c r="L150" s="81">
        <f>I150-J150</f>
        <v>44</v>
      </c>
      <c r="M150" s="34">
        <v>0</v>
      </c>
      <c r="N150" s="47"/>
      <c r="O150" s="47"/>
      <c r="P150" s="36"/>
      <c r="Q150" s="36"/>
      <c r="R150" s="36">
        <v>2</v>
      </c>
      <c r="S150" s="36"/>
      <c r="T150" s="36"/>
      <c r="U150" s="36"/>
      <c r="V150" s="36"/>
      <c r="W150" s="36">
        <v>4</v>
      </c>
      <c r="X150" s="36"/>
      <c r="Y150" s="36"/>
      <c r="Z150" s="36"/>
      <c r="AA150" s="36"/>
      <c r="AB150" s="36"/>
      <c r="AC150" s="36"/>
      <c r="AD150" s="36"/>
      <c r="AE150" s="36"/>
      <c r="AF150" s="36"/>
      <c r="AG150" s="34"/>
      <c r="AH150" s="38"/>
    </row>
    <row r="151" spans="1:34" ht="12.75">
      <c r="A151" s="18" t="s">
        <v>646</v>
      </c>
      <c r="B151" s="18" t="s">
        <v>224</v>
      </c>
      <c r="C151" s="42" t="s">
        <v>46</v>
      </c>
      <c r="D151" s="42">
        <v>73</v>
      </c>
      <c r="E151" s="4">
        <v>3</v>
      </c>
      <c r="F151" s="4">
        <v>3</v>
      </c>
      <c r="G151" s="3" t="s">
        <v>104</v>
      </c>
      <c r="H151" s="41" t="s">
        <v>501</v>
      </c>
      <c r="I151" s="1">
        <v>30</v>
      </c>
      <c r="J151" s="33">
        <f t="shared" si="6"/>
        <v>0</v>
      </c>
      <c r="K151" s="34"/>
      <c r="L151" s="81">
        <f t="shared" si="4"/>
        <v>30</v>
      </c>
      <c r="M151" s="34">
        <v>0</v>
      </c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4"/>
      <c r="AH151" s="38"/>
    </row>
    <row r="152" spans="1:34" ht="12.75">
      <c r="A152" s="18" t="s">
        <v>759</v>
      </c>
      <c r="B152" s="18" t="s">
        <v>721</v>
      </c>
      <c r="C152" s="42" t="s">
        <v>46</v>
      </c>
      <c r="D152" s="42">
        <v>73</v>
      </c>
      <c r="E152" s="4">
        <v>4</v>
      </c>
      <c r="F152" s="4">
        <v>4</v>
      </c>
      <c r="G152" s="3" t="s">
        <v>104</v>
      </c>
      <c r="H152" s="43" t="s">
        <v>501</v>
      </c>
      <c r="I152" s="1">
        <v>30</v>
      </c>
      <c r="J152" s="33">
        <f>M152+SUM(N152:AG152)</f>
        <v>0</v>
      </c>
      <c r="K152" s="34"/>
      <c r="L152" s="81">
        <f>I152-J152</f>
        <v>30</v>
      </c>
      <c r="M152" s="34">
        <v>0</v>
      </c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4"/>
      <c r="AH152" s="38"/>
    </row>
    <row r="153" spans="1:34" ht="12.75">
      <c r="A153" s="18" t="s">
        <v>794</v>
      </c>
      <c r="B153" s="18" t="s">
        <v>531</v>
      </c>
      <c r="C153" s="42" t="s">
        <v>190</v>
      </c>
      <c r="D153" s="42">
        <v>73</v>
      </c>
      <c r="E153" s="17">
        <v>3</v>
      </c>
      <c r="F153" s="17">
        <v>3</v>
      </c>
      <c r="G153" s="3" t="s">
        <v>104</v>
      </c>
      <c r="H153" s="43" t="s">
        <v>501</v>
      </c>
      <c r="I153" s="1">
        <v>30</v>
      </c>
      <c r="J153" s="33">
        <f>M153+SUM(N153:AG153)</f>
        <v>0</v>
      </c>
      <c r="K153" s="34"/>
      <c r="L153" s="81">
        <f>I153-J153</f>
        <v>30</v>
      </c>
      <c r="M153" s="34">
        <v>0</v>
      </c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4"/>
      <c r="AH153" s="38"/>
    </row>
    <row r="154" spans="1:34" ht="12.75">
      <c r="A154" s="73" t="s">
        <v>121</v>
      </c>
      <c r="B154" s="73" t="s">
        <v>122</v>
      </c>
      <c r="C154" s="39" t="s">
        <v>41</v>
      </c>
      <c r="D154" s="39">
        <v>73</v>
      </c>
      <c r="E154" s="4" t="s">
        <v>130</v>
      </c>
      <c r="F154" s="4" t="s">
        <v>130</v>
      </c>
      <c r="G154" s="3" t="s">
        <v>130</v>
      </c>
      <c r="H154" s="49" t="s">
        <v>502</v>
      </c>
      <c r="I154" s="1">
        <v>30</v>
      </c>
      <c r="J154" s="33">
        <f t="shared" si="6"/>
        <v>0</v>
      </c>
      <c r="K154" s="34"/>
      <c r="L154" s="81">
        <f t="shared" si="4"/>
        <v>30</v>
      </c>
      <c r="M154" s="34">
        <v>0</v>
      </c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4"/>
      <c r="AH154" s="38"/>
    </row>
    <row r="155" spans="1:34" ht="12.75">
      <c r="A155" s="73" t="s">
        <v>351</v>
      </c>
      <c r="B155" s="73" t="s">
        <v>4</v>
      </c>
      <c r="C155" s="39" t="s">
        <v>41</v>
      </c>
      <c r="D155" s="39">
        <v>73</v>
      </c>
      <c r="E155" s="4">
        <v>3</v>
      </c>
      <c r="F155" s="4">
        <v>3</v>
      </c>
      <c r="G155" s="3" t="s">
        <v>105</v>
      </c>
      <c r="H155" s="41" t="s">
        <v>172</v>
      </c>
      <c r="I155" s="1">
        <v>50</v>
      </c>
      <c r="J155" s="33">
        <f t="shared" si="6"/>
        <v>0</v>
      </c>
      <c r="K155" s="34"/>
      <c r="L155" s="81">
        <f t="shared" si="4"/>
        <v>50</v>
      </c>
      <c r="M155" s="34">
        <v>0</v>
      </c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4"/>
      <c r="AH155" s="38"/>
    </row>
    <row r="156" spans="1:34" ht="12.75">
      <c r="A156" s="18" t="s">
        <v>209</v>
      </c>
      <c r="B156" s="18" t="s">
        <v>39</v>
      </c>
      <c r="C156" s="31" t="s">
        <v>151</v>
      </c>
      <c r="D156" s="31">
        <v>74</v>
      </c>
      <c r="E156" s="4">
        <v>5</v>
      </c>
      <c r="F156" s="4">
        <v>5</v>
      </c>
      <c r="G156" s="3" t="s">
        <v>105</v>
      </c>
      <c r="H156" s="41" t="s">
        <v>172</v>
      </c>
      <c r="I156" s="2">
        <v>50</v>
      </c>
      <c r="J156" s="33">
        <f t="shared" si="6"/>
        <v>7</v>
      </c>
      <c r="K156" s="34"/>
      <c r="L156" s="81">
        <f t="shared" si="4"/>
        <v>43</v>
      </c>
      <c r="M156" s="34">
        <v>0</v>
      </c>
      <c r="N156" s="36"/>
      <c r="O156" s="36"/>
      <c r="P156" s="36"/>
      <c r="Q156" s="36">
        <v>1</v>
      </c>
      <c r="R156" s="36"/>
      <c r="S156" s="36"/>
      <c r="T156" s="36"/>
      <c r="U156" s="36"/>
      <c r="V156" s="36"/>
      <c r="W156" s="36"/>
      <c r="X156" s="36"/>
      <c r="Y156" s="36"/>
      <c r="Z156" s="36"/>
      <c r="AA156" s="36">
        <v>6</v>
      </c>
      <c r="AB156" s="36"/>
      <c r="AC156" s="36"/>
      <c r="AD156" s="36"/>
      <c r="AE156" s="36"/>
      <c r="AF156" s="36"/>
      <c r="AG156" s="34"/>
      <c r="AH156" s="38"/>
    </row>
    <row r="157" spans="1:34" ht="12.75">
      <c r="A157" s="18" t="s">
        <v>120</v>
      </c>
      <c r="B157" s="18" t="s">
        <v>11</v>
      </c>
      <c r="C157" s="42" t="s">
        <v>34</v>
      </c>
      <c r="D157" s="42">
        <v>73</v>
      </c>
      <c r="E157" s="4">
        <v>4</v>
      </c>
      <c r="F157" s="4">
        <v>4</v>
      </c>
      <c r="G157" s="3" t="s">
        <v>106</v>
      </c>
      <c r="H157" s="32" t="s">
        <v>170</v>
      </c>
      <c r="I157" s="1">
        <v>40</v>
      </c>
      <c r="J157" s="33">
        <f t="shared" si="6"/>
        <v>0</v>
      </c>
      <c r="K157" s="34"/>
      <c r="L157" s="81">
        <f t="shared" si="4"/>
        <v>40</v>
      </c>
      <c r="M157" s="34">
        <v>0</v>
      </c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4"/>
      <c r="AH157" s="38"/>
    </row>
    <row r="158" spans="1:34" ht="12.75">
      <c r="A158" s="18" t="s">
        <v>119</v>
      </c>
      <c r="B158" s="18" t="s">
        <v>103</v>
      </c>
      <c r="C158" s="88" t="s">
        <v>34</v>
      </c>
      <c r="D158" s="31">
        <v>73</v>
      </c>
      <c r="E158" s="89">
        <v>5</v>
      </c>
      <c r="F158" s="89">
        <v>5</v>
      </c>
      <c r="G158" s="3" t="s">
        <v>105</v>
      </c>
      <c r="H158" s="41" t="s">
        <v>172</v>
      </c>
      <c r="I158" s="2">
        <v>50</v>
      </c>
      <c r="J158" s="33">
        <f t="shared" si="6"/>
        <v>18</v>
      </c>
      <c r="K158" s="34"/>
      <c r="L158" s="81">
        <f t="shared" si="4"/>
        <v>32</v>
      </c>
      <c r="M158" s="34">
        <v>0</v>
      </c>
      <c r="N158" s="36"/>
      <c r="O158" s="36"/>
      <c r="P158" s="36"/>
      <c r="Q158" s="36"/>
      <c r="R158" s="36"/>
      <c r="S158" s="36">
        <v>4</v>
      </c>
      <c r="T158" s="36"/>
      <c r="U158" s="36"/>
      <c r="V158" s="36"/>
      <c r="W158" s="36">
        <v>6</v>
      </c>
      <c r="X158" s="36"/>
      <c r="Y158" s="36"/>
      <c r="Z158" s="36">
        <v>4</v>
      </c>
      <c r="AA158" s="36"/>
      <c r="AB158" s="36"/>
      <c r="AC158" s="36">
        <v>4</v>
      </c>
      <c r="AD158" s="36"/>
      <c r="AE158" s="36"/>
      <c r="AF158" s="36"/>
      <c r="AG158" s="34"/>
      <c r="AH158" s="38"/>
    </row>
    <row r="159" spans="1:34" ht="12.75">
      <c r="A159" s="19" t="s">
        <v>535</v>
      </c>
      <c r="B159" s="19" t="s">
        <v>534</v>
      </c>
      <c r="C159" s="42" t="s">
        <v>17</v>
      </c>
      <c r="D159" s="56">
        <v>73</v>
      </c>
      <c r="E159" s="8">
        <v>3</v>
      </c>
      <c r="F159" s="8">
        <v>3</v>
      </c>
      <c r="G159" s="3" t="s">
        <v>106</v>
      </c>
      <c r="H159" s="32" t="s">
        <v>170</v>
      </c>
      <c r="I159" s="1">
        <v>40</v>
      </c>
      <c r="J159" s="33">
        <f t="shared" si="6"/>
        <v>0</v>
      </c>
      <c r="K159" s="34"/>
      <c r="L159" s="81">
        <f>I159-J159</f>
        <v>40</v>
      </c>
      <c r="M159" s="34">
        <v>0</v>
      </c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4"/>
      <c r="AH159" s="38"/>
    </row>
    <row r="160" spans="1:34" ht="12.75">
      <c r="A160" s="18" t="s">
        <v>352</v>
      </c>
      <c r="B160" s="18" t="s">
        <v>226</v>
      </c>
      <c r="C160" s="31" t="s">
        <v>46</v>
      </c>
      <c r="D160" s="75">
        <v>73</v>
      </c>
      <c r="E160" s="4">
        <v>4</v>
      </c>
      <c r="F160" s="4">
        <v>4</v>
      </c>
      <c r="G160" s="3" t="s">
        <v>105</v>
      </c>
      <c r="H160" s="41" t="s">
        <v>172</v>
      </c>
      <c r="I160" s="1">
        <v>50</v>
      </c>
      <c r="J160" s="33">
        <f t="shared" si="6"/>
        <v>0</v>
      </c>
      <c r="K160" s="34"/>
      <c r="L160" s="81">
        <f t="shared" si="4"/>
        <v>50</v>
      </c>
      <c r="M160" s="34">
        <v>0</v>
      </c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4"/>
      <c r="AH160" s="38"/>
    </row>
    <row r="161" spans="1:34" ht="12.75">
      <c r="A161" s="73" t="s">
        <v>641</v>
      </c>
      <c r="B161" s="73" t="s">
        <v>116</v>
      </c>
      <c r="C161" s="31" t="s">
        <v>640</v>
      </c>
      <c r="D161" s="75">
        <v>74</v>
      </c>
      <c r="E161" s="4">
        <v>3</v>
      </c>
      <c r="F161" s="4">
        <v>3</v>
      </c>
      <c r="G161" s="3" t="s">
        <v>104</v>
      </c>
      <c r="H161" s="43" t="s">
        <v>171</v>
      </c>
      <c r="I161" s="1">
        <v>30</v>
      </c>
      <c r="J161" s="33">
        <f t="shared" si="6"/>
        <v>0</v>
      </c>
      <c r="K161" s="34"/>
      <c r="L161" s="81">
        <f t="shared" si="4"/>
        <v>30</v>
      </c>
      <c r="M161" s="34">
        <v>0</v>
      </c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4"/>
      <c r="AH161" s="38"/>
    </row>
    <row r="162" spans="1:34" ht="12.75">
      <c r="A162" s="73" t="s">
        <v>636</v>
      </c>
      <c r="B162" s="73" t="s">
        <v>637</v>
      </c>
      <c r="C162" s="31" t="s">
        <v>46</v>
      </c>
      <c r="D162" s="42">
        <v>73</v>
      </c>
      <c r="E162" s="4" t="s">
        <v>112</v>
      </c>
      <c r="F162" s="4" t="s">
        <v>112</v>
      </c>
      <c r="G162" s="3" t="s">
        <v>126</v>
      </c>
      <c r="H162" s="43" t="s">
        <v>126</v>
      </c>
      <c r="I162" s="1">
        <v>0</v>
      </c>
      <c r="J162" s="33">
        <f t="shared" si="6"/>
        <v>0</v>
      </c>
      <c r="K162" s="34"/>
      <c r="L162" s="81">
        <f aca="true" t="shared" si="7" ref="L162:L195">I162-J162</f>
        <v>0</v>
      </c>
      <c r="M162" s="34">
        <v>0</v>
      </c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4"/>
      <c r="AH162" s="38"/>
    </row>
    <row r="163" spans="1:34" ht="12.75">
      <c r="A163" s="18" t="s">
        <v>775</v>
      </c>
      <c r="B163" s="18" t="s">
        <v>211</v>
      </c>
      <c r="C163" s="31" t="s">
        <v>481</v>
      </c>
      <c r="D163" s="42">
        <v>74</v>
      </c>
      <c r="E163" s="4">
        <v>4</v>
      </c>
      <c r="F163" s="4">
        <v>4</v>
      </c>
      <c r="G163" s="3" t="s">
        <v>104</v>
      </c>
      <c r="H163" s="43" t="s">
        <v>501</v>
      </c>
      <c r="I163" s="1">
        <v>30</v>
      </c>
      <c r="J163" s="33">
        <f>M163+SUM(N163:AG163)</f>
        <v>0</v>
      </c>
      <c r="K163" s="34"/>
      <c r="L163" s="81">
        <f t="shared" si="7"/>
        <v>30</v>
      </c>
      <c r="M163" s="34">
        <v>0</v>
      </c>
      <c r="N163" s="83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4"/>
      <c r="AH163" s="38"/>
    </row>
    <row r="164" spans="1:34" ht="12.75">
      <c r="A164" s="18" t="s">
        <v>790</v>
      </c>
      <c r="B164" s="18" t="s">
        <v>145</v>
      </c>
      <c r="C164" s="31" t="s">
        <v>41</v>
      </c>
      <c r="D164" s="31">
        <v>73</v>
      </c>
      <c r="E164" s="4">
        <v>5</v>
      </c>
      <c r="F164" s="4">
        <v>5</v>
      </c>
      <c r="G164" s="3" t="s">
        <v>105</v>
      </c>
      <c r="H164" s="41" t="s">
        <v>172</v>
      </c>
      <c r="I164" s="1">
        <v>50</v>
      </c>
      <c r="J164" s="33">
        <f>M164+SUM(N164:AG164)</f>
        <v>10</v>
      </c>
      <c r="K164" s="34"/>
      <c r="L164" s="81">
        <f t="shared" si="7"/>
        <v>40</v>
      </c>
      <c r="M164" s="34">
        <v>0</v>
      </c>
      <c r="N164" s="83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>
        <v>2</v>
      </c>
      <c r="AA164" s="36"/>
      <c r="AB164" s="36"/>
      <c r="AC164" s="36">
        <v>8</v>
      </c>
      <c r="AD164" s="36"/>
      <c r="AE164" s="36"/>
      <c r="AF164" s="36"/>
      <c r="AG164" s="34"/>
      <c r="AH164" s="38"/>
    </row>
    <row r="165" spans="1:34" ht="12.75">
      <c r="A165" s="18" t="s">
        <v>231</v>
      </c>
      <c r="B165" s="18" t="s">
        <v>33</v>
      </c>
      <c r="C165" s="31" t="s">
        <v>90</v>
      </c>
      <c r="D165" s="31">
        <v>73</v>
      </c>
      <c r="E165" s="4">
        <v>4</v>
      </c>
      <c r="F165" s="4">
        <v>4</v>
      </c>
      <c r="G165" s="3" t="s">
        <v>106</v>
      </c>
      <c r="H165" s="32" t="s">
        <v>170</v>
      </c>
      <c r="I165" s="1">
        <v>40</v>
      </c>
      <c r="J165" s="33">
        <f t="shared" si="6"/>
        <v>0</v>
      </c>
      <c r="K165" s="34"/>
      <c r="L165" s="81">
        <f t="shared" si="7"/>
        <v>40</v>
      </c>
      <c r="M165" s="34">
        <v>0</v>
      </c>
      <c r="N165" s="83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4"/>
      <c r="AH165" s="38"/>
    </row>
    <row r="166" spans="1:34" s="90" customFormat="1" ht="12.75">
      <c r="A166" s="18" t="s">
        <v>113</v>
      </c>
      <c r="B166" s="18" t="s">
        <v>114</v>
      </c>
      <c r="C166" s="88" t="s">
        <v>46</v>
      </c>
      <c r="D166" s="88">
        <v>73</v>
      </c>
      <c r="E166" s="100">
        <v>4</v>
      </c>
      <c r="F166" s="100">
        <v>4</v>
      </c>
      <c r="G166" s="91" t="s">
        <v>104</v>
      </c>
      <c r="H166" s="101" t="s">
        <v>171</v>
      </c>
      <c r="I166" s="1">
        <v>30</v>
      </c>
      <c r="J166" s="33">
        <f t="shared" si="6"/>
        <v>0</v>
      </c>
      <c r="K166" s="36"/>
      <c r="L166" s="102">
        <f t="shared" si="7"/>
        <v>30</v>
      </c>
      <c r="M166" s="36">
        <v>0</v>
      </c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36"/>
      <c r="AG166" s="36"/>
      <c r="AH166" s="62"/>
    </row>
    <row r="167" spans="1:34" ht="12.75">
      <c r="A167" s="18" t="s">
        <v>113</v>
      </c>
      <c r="B167" s="18" t="s">
        <v>226</v>
      </c>
      <c r="C167" s="42" t="s">
        <v>46</v>
      </c>
      <c r="D167" s="42">
        <v>73</v>
      </c>
      <c r="E167" s="4">
        <v>4</v>
      </c>
      <c r="F167" s="4">
        <v>4</v>
      </c>
      <c r="G167" s="3" t="s">
        <v>106</v>
      </c>
      <c r="H167" s="32" t="s">
        <v>170</v>
      </c>
      <c r="I167" s="1">
        <v>40</v>
      </c>
      <c r="J167" s="33">
        <f t="shared" si="6"/>
        <v>0</v>
      </c>
      <c r="K167" s="34"/>
      <c r="L167" s="81">
        <f t="shared" si="7"/>
        <v>40</v>
      </c>
      <c r="M167" s="34">
        <v>0</v>
      </c>
      <c r="N167" s="83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4"/>
      <c r="AH167" s="38"/>
    </row>
    <row r="168" spans="1:34" ht="12.75">
      <c r="A168" s="18" t="s">
        <v>677</v>
      </c>
      <c r="B168" s="18" t="s">
        <v>512</v>
      </c>
      <c r="C168" s="42" t="s">
        <v>41</v>
      </c>
      <c r="D168" s="42">
        <v>73</v>
      </c>
      <c r="E168" s="42">
        <v>3</v>
      </c>
      <c r="F168" s="42">
        <v>3</v>
      </c>
      <c r="G168" s="3" t="s">
        <v>104</v>
      </c>
      <c r="H168" s="43" t="s">
        <v>171</v>
      </c>
      <c r="I168" s="1">
        <v>30</v>
      </c>
      <c r="J168" s="33">
        <f t="shared" si="6"/>
        <v>16</v>
      </c>
      <c r="K168" s="34"/>
      <c r="L168" s="81">
        <f t="shared" si="7"/>
        <v>14</v>
      </c>
      <c r="M168" s="34">
        <v>0</v>
      </c>
      <c r="N168" s="83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>
        <v>8</v>
      </c>
      <c r="AA168" s="36"/>
      <c r="AB168" s="36"/>
      <c r="AC168" s="36">
        <v>8</v>
      </c>
      <c r="AD168" s="36"/>
      <c r="AE168" s="36"/>
      <c r="AF168" s="36"/>
      <c r="AG168" s="34"/>
      <c r="AH168" s="38"/>
    </row>
    <row r="169" spans="1:34" s="90" customFormat="1" ht="12.75">
      <c r="A169" s="73" t="s">
        <v>675</v>
      </c>
      <c r="B169" s="73" t="s">
        <v>125</v>
      </c>
      <c r="C169" s="88" t="s">
        <v>164</v>
      </c>
      <c r="D169" s="88">
        <v>74</v>
      </c>
      <c r="E169" s="89">
        <v>4</v>
      </c>
      <c r="F169" s="89">
        <v>4</v>
      </c>
      <c r="G169" s="3" t="s">
        <v>104</v>
      </c>
      <c r="H169" s="43" t="s">
        <v>171</v>
      </c>
      <c r="I169" s="1">
        <v>30</v>
      </c>
      <c r="J169" s="33">
        <f t="shared" si="6"/>
        <v>0</v>
      </c>
      <c r="K169" s="34"/>
      <c r="L169" s="81">
        <f t="shared" si="7"/>
        <v>30</v>
      </c>
      <c r="M169" s="34">
        <v>0</v>
      </c>
      <c r="N169" s="83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62"/>
    </row>
    <row r="170" spans="1:34" s="90" customFormat="1" ht="12.75">
      <c r="A170" s="73" t="s">
        <v>694</v>
      </c>
      <c r="B170" s="73" t="s">
        <v>695</v>
      </c>
      <c r="C170" s="88" t="s">
        <v>41</v>
      </c>
      <c r="D170" s="88">
        <v>73</v>
      </c>
      <c r="E170" s="89">
        <v>2</v>
      </c>
      <c r="F170" s="89">
        <v>2</v>
      </c>
      <c r="G170" s="3" t="s">
        <v>104</v>
      </c>
      <c r="H170" s="43" t="s">
        <v>171</v>
      </c>
      <c r="I170" s="1">
        <v>30</v>
      </c>
      <c r="J170" s="33">
        <f t="shared" si="6"/>
        <v>0</v>
      </c>
      <c r="K170" s="34"/>
      <c r="L170" s="81">
        <f t="shared" si="7"/>
        <v>30</v>
      </c>
      <c r="M170" s="34">
        <v>0</v>
      </c>
      <c r="N170" s="83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62"/>
    </row>
    <row r="171" spans="1:34" s="90" customFormat="1" ht="12.75">
      <c r="A171" s="18" t="s">
        <v>754</v>
      </c>
      <c r="B171" s="18" t="s">
        <v>259</v>
      </c>
      <c r="C171" s="88" t="s">
        <v>164</v>
      </c>
      <c r="D171" s="88">
        <v>74</v>
      </c>
      <c r="E171" s="89">
        <v>4</v>
      </c>
      <c r="F171" s="89">
        <v>4</v>
      </c>
      <c r="G171" s="3" t="s">
        <v>106</v>
      </c>
      <c r="H171" s="32" t="s">
        <v>170</v>
      </c>
      <c r="I171" s="1">
        <v>40</v>
      </c>
      <c r="J171" s="33">
        <f>M171+SUM(N171:AG171)</f>
        <v>2</v>
      </c>
      <c r="K171" s="34"/>
      <c r="L171" s="81">
        <f t="shared" si="7"/>
        <v>38</v>
      </c>
      <c r="M171" s="34">
        <v>0</v>
      </c>
      <c r="N171" s="83"/>
      <c r="O171" s="36"/>
      <c r="P171" s="36"/>
      <c r="Q171" s="36">
        <v>2</v>
      </c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62"/>
    </row>
    <row r="172" spans="1:34" ht="12.75">
      <c r="A172" s="73" t="s">
        <v>530</v>
      </c>
      <c r="B172" s="73" t="s">
        <v>531</v>
      </c>
      <c r="C172" s="42" t="s">
        <v>509</v>
      </c>
      <c r="D172" s="42">
        <v>74</v>
      </c>
      <c r="E172" s="4">
        <v>3</v>
      </c>
      <c r="F172" s="4">
        <v>3</v>
      </c>
      <c r="G172" s="3" t="s">
        <v>104</v>
      </c>
      <c r="H172" s="43" t="s">
        <v>501</v>
      </c>
      <c r="I172" s="1">
        <v>30</v>
      </c>
      <c r="J172" s="33">
        <f t="shared" si="6"/>
        <v>0</v>
      </c>
      <c r="K172" s="34"/>
      <c r="L172" s="81">
        <f t="shared" si="7"/>
        <v>30</v>
      </c>
      <c r="M172" s="34">
        <v>0</v>
      </c>
      <c r="N172" s="83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4"/>
      <c r="AH172" s="38"/>
    </row>
    <row r="173" spans="1:34" ht="12.75">
      <c r="A173" s="18" t="s">
        <v>722</v>
      </c>
      <c r="B173" s="18" t="s">
        <v>723</v>
      </c>
      <c r="C173" s="42" t="s">
        <v>709</v>
      </c>
      <c r="D173" s="42">
        <v>73</v>
      </c>
      <c r="E173" s="4" t="s">
        <v>112</v>
      </c>
      <c r="F173" s="4" t="s">
        <v>112</v>
      </c>
      <c r="G173" s="3" t="s">
        <v>126</v>
      </c>
      <c r="H173" s="43" t="s">
        <v>126</v>
      </c>
      <c r="I173" s="1">
        <v>0</v>
      </c>
      <c r="J173" s="33">
        <f>M173+SUM(N173:AG173)</f>
        <v>0</v>
      </c>
      <c r="K173" s="34"/>
      <c r="L173" s="81">
        <f t="shared" si="7"/>
        <v>0</v>
      </c>
      <c r="M173" s="34">
        <v>0</v>
      </c>
      <c r="N173" s="83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4"/>
      <c r="AH173" s="38"/>
    </row>
    <row r="174" spans="1:34" ht="12.75">
      <c r="A174" s="18" t="s">
        <v>763</v>
      </c>
      <c r="B174" s="18" t="s">
        <v>764</v>
      </c>
      <c r="C174" s="42" t="s">
        <v>92</v>
      </c>
      <c r="D174" s="42">
        <v>73</v>
      </c>
      <c r="E174" s="79">
        <v>4</v>
      </c>
      <c r="F174" s="4">
        <v>4</v>
      </c>
      <c r="G174" s="3" t="s">
        <v>80</v>
      </c>
      <c r="H174" s="43" t="s">
        <v>80</v>
      </c>
      <c r="I174" s="1">
        <v>30</v>
      </c>
      <c r="J174" s="33">
        <f>M174+SUM(N174:AG174)</f>
        <v>0</v>
      </c>
      <c r="K174" s="34"/>
      <c r="L174" s="81">
        <f t="shared" si="7"/>
        <v>30</v>
      </c>
      <c r="M174" s="34">
        <v>0</v>
      </c>
      <c r="N174" s="83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4"/>
      <c r="AH174" s="38"/>
    </row>
    <row r="175" spans="1:34" ht="12.75">
      <c r="A175" s="18" t="s">
        <v>792</v>
      </c>
      <c r="B175" s="18" t="s">
        <v>125</v>
      </c>
      <c r="C175" s="42" t="s">
        <v>190</v>
      </c>
      <c r="D175" s="42">
        <v>73</v>
      </c>
      <c r="E175" s="17">
        <v>3</v>
      </c>
      <c r="F175" s="17">
        <v>3</v>
      </c>
      <c r="G175" s="3" t="s">
        <v>104</v>
      </c>
      <c r="H175" s="43" t="s">
        <v>501</v>
      </c>
      <c r="I175" s="1">
        <v>30</v>
      </c>
      <c r="J175" s="33">
        <f>M175+SUM(N175:AG175)</f>
        <v>0</v>
      </c>
      <c r="K175" s="34"/>
      <c r="L175" s="81">
        <f>I175-J175</f>
        <v>30</v>
      </c>
      <c r="M175" s="34">
        <v>0</v>
      </c>
      <c r="N175" s="83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4"/>
      <c r="AH175" s="38"/>
    </row>
    <row r="176" spans="1:34" ht="12.75">
      <c r="A176" s="18" t="s">
        <v>201</v>
      </c>
      <c r="B176" s="18" t="s">
        <v>202</v>
      </c>
      <c r="C176" s="42" t="s">
        <v>203</v>
      </c>
      <c r="D176" s="42">
        <v>73</v>
      </c>
      <c r="E176" s="4">
        <v>2</v>
      </c>
      <c r="F176" s="4">
        <v>2</v>
      </c>
      <c r="G176" s="3" t="s">
        <v>105</v>
      </c>
      <c r="H176" s="41" t="s">
        <v>172</v>
      </c>
      <c r="I176" s="2">
        <v>50</v>
      </c>
      <c r="J176" s="33">
        <f t="shared" si="6"/>
        <v>16</v>
      </c>
      <c r="K176" s="34"/>
      <c r="L176" s="81">
        <f t="shared" si="7"/>
        <v>34</v>
      </c>
      <c r="M176" s="34">
        <v>0</v>
      </c>
      <c r="N176" s="83"/>
      <c r="O176" s="36">
        <v>2</v>
      </c>
      <c r="P176" s="36"/>
      <c r="Q176" s="36"/>
      <c r="R176" s="36"/>
      <c r="S176" s="36"/>
      <c r="T176" s="36"/>
      <c r="U176" s="36"/>
      <c r="V176" s="36">
        <v>8</v>
      </c>
      <c r="W176" s="36"/>
      <c r="X176" s="36"/>
      <c r="Y176" s="36"/>
      <c r="Z176" s="36"/>
      <c r="AA176" s="36">
        <v>6</v>
      </c>
      <c r="AB176" s="36"/>
      <c r="AC176" s="36"/>
      <c r="AD176" s="36"/>
      <c r="AE176" s="36"/>
      <c r="AF176" s="36"/>
      <c r="AG176" s="34"/>
      <c r="AH176" s="38"/>
    </row>
    <row r="177" spans="1:34" ht="12.75">
      <c r="A177" s="11" t="s">
        <v>87</v>
      </c>
      <c r="B177" s="11" t="s">
        <v>2</v>
      </c>
      <c r="C177" s="42" t="s">
        <v>709</v>
      </c>
      <c r="D177" s="42">
        <v>73</v>
      </c>
      <c r="E177" s="4">
        <v>3</v>
      </c>
      <c r="F177" s="4">
        <v>2</v>
      </c>
      <c r="G177" s="3" t="s">
        <v>106</v>
      </c>
      <c r="H177" s="32" t="s">
        <v>170</v>
      </c>
      <c r="I177" s="1">
        <v>40</v>
      </c>
      <c r="J177" s="33">
        <f>M177+SUM(N177:AG177)</f>
        <v>48</v>
      </c>
      <c r="K177" s="34"/>
      <c r="L177" s="81">
        <f t="shared" si="7"/>
        <v>-8</v>
      </c>
      <c r="M177" s="34">
        <v>0</v>
      </c>
      <c r="N177" s="83"/>
      <c r="O177" s="36">
        <v>4</v>
      </c>
      <c r="P177" s="36"/>
      <c r="Q177" s="36">
        <v>12</v>
      </c>
      <c r="R177" s="36"/>
      <c r="S177" s="36">
        <v>6</v>
      </c>
      <c r="T177" s="36">
        <v>6</v>
      </c>
      <c r="U177" s="36">
        <v>8</v>
      </c>
      <c r="V177" s="36">
        <v>12</v>
      </c>
      <c r="W177" s="11"/>
      <c r="X177" s="11"/>
      <c r="Y177" s="11"/>
      <c r="Z177" s="47"/>
      <c r="AA177" s="11"/>
      <c r="AB177" s="11"/>
      <c r="AC177" s="47"/>
      <c r="AD177" s="11"/>
      <c r="AE177" s="11"/>
      <c r="AF177" s="11"/>
      <c r="AG177" s="34"/>
      <c r="AH177" s="38"/>
    </row>
    <row r="178" spans="1:34" ht="12.75">
      <c r="A178" s="18" t="s">
        <v>87</v>
      </c>
      <c r="B178" s="18" t="s">
        <v>2</v>
      </c>
      <c r="C178" s="42" t="s">
        <v>709</v>
      </c>
      <c r="D178" s="42">
        <v>73</v>
      </c>
      <c r="E178" s="4">
        <v>2</v>
      </c>
      <c r="F178" s="4">
        <v>2</v>
      </c>
      <c r="G178" s="3" t="s">
        <v>106</v>
      </c>
      <c r="H178" s="32" t="s">
        <v>170</v>
      </c>
      <c r="I178" s="1">
        <v>40</v>
      </c>
      <c r="J178" s="33">
        <f>M178+SUM(N178:AG178)</f>
        <v>0</v>
      </c>
      <c r="K178" s="34"/>
      <c r="L178" s="81">
        <f t="shared" si="7"/>
        <v>40</v>
      </c>
      <c r="M178" s="34">
        <v>0</v>
      </c>
      <c r="N178" s="83"/>
      <c r="O178" s="11"/>
      <c r="P178" s="11"/>
      <c r="Q178" s="11"/>
      <c r="R178" s="11"/>
      <c r="S178" s="11"/>
      <c r="T178" s="11"/>
      <c r="U178" s="11"/>
      <c r="V178" s="11"/>
      <c r="W178" s="73"/>
      <c r="X178" s="73"/>
      <c r="Y178" s="73"/>
      <c r="Z178" s="73"/>
      <c r="AA178" s="73"/>
      <c r="AB178" s="73"/>
      <c r="AC178" s="73"/>
      <c r="AD178" s="36"/>
      <c r="AE178" s="36"/>
      <c r="AF178" s="36"/>
      <c r="AG178" s="34"/>
      <c r="AH178" s="38"/>
    </row>
    <row r="179" spans="1:34" ht="12.75">
      <c r="A179" s="18" t="s">
        <v>63</v>
      </c>
      <c r="B179" s="18" t="s">
        <v>10</v>
      </c>
      <c r="C179" s="42" t="s">
        <v>90</v>
      </c>
      <c r="D179" s="42">
        <v>73</v>
      </c>
      <c r="E179" s="4">
        <v>2</v>
      </c>
      <c r="F179" s="4">
        <v>2</v>
      </c>
      <c r="G179" s="3" t="s">
        <v>106</v>
      </c>
      <c r="H179" s="32" t="s">
        <v>170</v>
      </c>
      <c r="I179" s="1">
        <v>40</v>
      </c>
      <c r="J179" s="33">
        <f t="shared" si="6"/>
        <v>0</v>
      </c>
      <c r="K179" s="34"/>
      <c r="L179" s="81">
        <f t="shared" si="7"/>
        <v>40</v>
      </c>
      <c r="M179" s="34">
        <v>0</v>
      </c>
      <c r="N179" s="83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4"/>
      <c r="AH179" s="38"/>
    </row>
    <row r="180" spans="1:34" ht="12.75">
      <c r="A180" s="73" t="s">
        <v>355</v>
      </c>
      <c r="B180" s="73" t="s">
        <v>222</v>
      </c>
      <c r="C180" s="42" t="s">
        <v>46</v>
      </c>
      <c r="D180" s="42">
        <v>73</v>
      </c>
      <c r="E180" s="4">
        <v>4</v>
      </c>
      <c r="F180" s="4">
        <v>4</v>
      </c>
      <c r="G180" s="3" t="s">
        <v>105</v>
      </c>
      <c r="H180" s="41" t="s">
        <v>172</v>
      </c>
      <c r="I180" s="1">
        <v>50</v>
      </c>
      <c r="J180" s="33">
        <f aca="true" t="shared" si="8" ref="J180:J219">M180+SUM(N180:AG180)</f>
        <v>0</v>
      </c>
      <c r="K180" s="34"/>
      <c r="L180" s="81">
        <f t="shared" si="7"/>
        <v>50</v>
      </c>
      <c r="M180" s="34">
        <v>0</v>
      </c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34"/>
      <c r="AH180" s="38"/>
    </row>
    <row r="181" spans="1:34" ht="12.75">
      <c r="A181" s="18" t="s">
        <v>132</v>
      </c>
      <c r="B181" s="18" t="s">
        <v>4</v>
      </c>
      <c r="C181" s="42" t="s">
        <v>17</v>
      </c>
      <c r="D181" s="42">
        <v>73</v>
      </c>
      <c r="E181" s="4">
        <v>3</v>
      </c>
      <c r="F181" s="4">
        <v>3</v>
      </c>
      <c r="G181" s="3" t="s">
        <v>106</v>
      </c>
      <c r="H181" s="32" t="s">
        <v>170</v>
      </c>
      <c r="I181" s="1">
        <v>40</v>
      </c>
      <c r="J181" s="33">
        <f t="shared" si="8"/>
        <v>0</v>
      </c>
      <c r="K181" s="34"/>
      <c r="L181" s="81">
        <f t="shared" si="7"/>
        <v>40</v>
      </c>
      <c r="M181" s="34">
        <v>0</v>
      </c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34"/>
      <c r="AH181" s="38"/>
    </row>
    <row r="182" spans="1:34" ht="12.75">
      <c r="A182" s="18" t="s">
        <v>475</v>
      </c>
      <c r="B182" s="18" t="s">
        <v>4</v>
      </c>
      <c r="C182" s="39" t="s">
        <v>190</v>
      </c>
      <c r="D182" s="39">
        <v>74</v>
      </c>
      <c r="E182" s="4">
        <v>4</v>
      </c>
      <c r="F182" s="4">
        <v>4</v>
      </c>
      <c r="G182" s="3" t="s">
        <v>105</v>
      </c>
      <c r="H182" s="41" t="s">
        <v>172</v>
      </c>
      <c r="I182" s="1">
        <v>50</v>
      </c>
      <c r="J182" s="33">
        <f t="shared" si="8"/>
        <v>0</v>
      </c>
      <c r="K182" s="34"/>
      <c r="L182" s="81">
        <f t="shared" si="7"/>
        <v>50</v>
      </c>
      <c r="M182" s="34">
        <v>0</v>
      </c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34"/>
      <c r="AH182" s="38"/>
    </row>
    <row r="183" spans="1:34" ht="12.75">
      <c r="A183" s="18" t="s">
        <v>576</v>
      </c>
      <c r="B183" s="18" t="s">
        <v>577</v>
      </c>
      <c r="C183" s="39" t="s">
        <v>509</v>
      </c>
      <c r="D183" s="39">
        <v>74</v>
      </c>
      <c r="E183" s="4">
        <v>4</v>
      </c>
      <c r="F183" s="5">
        <v>4</v>
      </c>
      <c r="G183" s="3" t="s">
        <v>106</v>
      </c>
      <c r="H183" s="32" t="s">
        <v>170</v>
      </c>
      <c r="I183" s="1">
        <v>40</v>
      </c>
      <c r="J183" s="33">
        <f>M183+SUM(N183:AG183)</f>
        <v>0</v>
      </c>
      <c r="K183" s="34"/>
      <c r="L183" s="81">
        <f t="shared" si="7"/>
        <v>40</v>
      </c>
      <c r="M183" s="34">
        <v>0</v>
      </c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34"/>
      <c r="AH183" s="38"/>
    </row>
    <row r="184" spans="1:34" ht="22.5">
      <c r="A184" s="18" t="s">
        <v>358</v>
      </c>
      <c r="B184" s="18" t="s">
        <v>9</v>
      </c>
      <c r="C184" s="31" t="s">
        <v>17</v>
      </c>
      <c r="D184" s="31">
        <v>73</v>
      </c>
      <c r="E184" s="4">
        <v>5</v>
      </c>
      <c r="F184" s="4">
        <v>5</v>
      </c>
      <c r="G184" s="3" t="s">
        <v>129</v>
      </c>
      <c r="H184" s="40" t="s">
        <v>174</v>
      </c>
      <c r="I184" s="1">
        <v>50</v>
      </c>
      <c r="J184" s="33">
        <f t="shared" si="8"/>
        <v>0</v>
      </c>
      <c r="K184" s="34"/>
      <c r="L184" s="81">
        <f t="shared" si="7"/>
        <v>50</v>
      </c>
      <c r="M184" s="34">
        <v>0</v>
      </c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34"/>
      <c r="AH184" s="38"/>
    </row>
    <row r="185" spans="1:34" ht="12.75">
      <c r="A185" s="73" t="s">
        <v>599</v>
      </c>
      <c r="B185" s="73" t="s">
        <v>299</v>
      </c>
      <c r="C185" s="42" t="s">
        <v>481</v>
      </c>
      <c r="D185" s="34">
        <v>74</v>
      </c>
      <c r="E185" s="4">
        <v>4</v>
      </c>
      <c r="F185" s="4">
        <v>4</v>
      </c>
      <c r="G185" s="3" t="s">
        <v>106</v>
      </c>
      <c r="H185" s="32" t="s">
        <v>170</v>
      </c>
      <c r="I185" s="1">
        <v>40</v>
      </c>
      <c r="J185" s="33">
        <f t="shared" si="8"/>
        <v>0</v>
      </c>
      <c r="K185" s="34"/>
      <c r="L185" s="81">
        <f t="shared" si="7"/>
        <v>40</v>
      </c>
      <c r="M185" s="34">
        <v>0</v>
      </c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34"/>
      <c r="AH185" s="38"/>
    </row>
    <row r="186" spans="1:34" ht="12.75">
      <c r="A186" s="18" t="s">
        <v>596</v>
      </c>
      <c r="B186" s="18" t="s">
        <v>220</v>
      </c>
      <c r="C186" s="42" t="s">
        <v>190</v>
      </c>
      <c r="D186" s="31">
        <v>74</v>
      </c>
      <c r="E186" s="17">
        <v>4</v>
      </c>
      <c r="F186" s="17">
        <v>4</v>
      </c>
      <c r="G186" s="3" t="s">
        <v>104</v>
      </c>
      <c r="H186" s="43" t="s">
        <v>501</v>
      </c>
      <c r="I186" s="1">
        <v>30</v>
      </c>
      <c r="J186" s="33">
        <f>M186+SUM(N186:AG186)</f>
        <v>0</v>
      </c>
      <c r="K186" s="34"/>
      <c r="L186" s="81">
        <f>I186-J186</f>
        <v>30</v>
      </c>
      <c r="M186" s="34">
        <v>0</v>
      </c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34"/>
      <c r="AH186" s="38"/>
    </row>
    <row r="187" spans="1:34" ht="12.75">
      <c r="A187" s="18" t="s">
        <v>596</v>
      </c>
      <c r="B187" s="18" t="s">
        <v>597</v>
      </c>
      <c r="C187" s="31" t="s">
        <v>190</v>
      </c>
      <c r="D187" s="31">
        <v>74</v>
      </c>
      <c r="E187" s="4">
        <v>1</v>
      </c>
      <c r="F187" s="4">
        <v>1</v>
      </c>
      <c r="G187" s="3" t="s">
        <v>104</v>
      </c>
      <c r="H187" s="43" t="s">
        <v>501</v>
      </c>
      <c r="I187" s="1">
        <v>30</v>
      </c>
      <c r="J187" s="33">
        <f t="shared" si="8"/>
        <v>2</v>
      </c>
      <c r="K187" s="34"/>
      <c r="L187" s="81">
        <f t="shared" si="7"/>
        <v>28</v>
      </c>
      <c r="M187" s="34">
        <v>0</v>
      </c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>
        <v>2</v>
      </c>
      <c r="AD187" s="83"/>
      <c r="AE187" s="83"/>
      <c r="AF187" s="83"/>
      <c r="AG187" s="34"/>
      <c r="AH187" s="38"/>
    </row>
    <row r="188" spans="1:34" ht="12.75">
      <c r="A188" s="18" t="s">
        <v>761</v>
      </c>
      <c r="B188" s="18" t="s">
        <v>222</v>
      </c>
      <c r="C188" s="31" t="s">
        <v>34</v>
      </c>
      <c r="D188" s="31">
        <v>73</v>
      </c>
      <c r="E188" s="89">
        <v>3</v>
      </c>
      <c r="F188" s="89">
        <v>3</v>
      </c>
      <c r="G188" s="3" t="s">
        <v>105</v>
      </c>
      <c r="H188" s="41" t="s">
        <v>172</v>
      </c>
      <c r="I188" s="1">
        <v>50</v>
      </c>
      <c r="J188" s="33">
        <f>M188+SUM(N188:AG188)</f>
        <v>0</v>
      </c>
      <c r="K188" s="34"/>
      <c r="L188" s="81">
        <f t="shared" si="7"/>
        <v>50</v>
      </c>
      <c r="M188" s="34">
        <v>0</v>
      </c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34"/>
      <c r="AH188" s="38"/>
    </row>
    <row r="189" spans="1:34" ht="12.75">
      <c r="A189" s="18" t="s">
        <v>215</v>
      </c>
      <c r="B189" s="18" t="s">
        <v>23</v>
      </c>
      <c r="C189" s="42" t="s">
        <v>46</v>
      </c>
      <c r="D189" s="42">
        <v>73</v>
      </c>
      <c r="E189" s="4">
        <v>5</v>
      </c>
      <c r="F189" s="4">
        <v>5</v>
      </c>
      <c r="G189" s="3" t="s">
        <v>105</v>
      </c>
      <c r="H189" s="41" t="s">
        <v>172</v>
      </c>
      <c r="I189" s="2">
        <v>50</v>
      </c>
      <c r="J189" s="33">
        <f t="shared" si="8"/>
        <v>1</v>
      </c>
      <c r="K189" s="34"/>
      <c r="L189" s="81">
        <f t="shared" si="7"/>
        <v>49</v>
      </c>
      <c r="M189" s="34">
        <v>0</v>
      </c>
      <c r="N189" s="83"/>
      <c r="O189" s="83"/>
      <c r="P189" s="83"/>
      <c r="Q189" s="83"/>
      <c r="R189" s="83"/>
      <c r="S189" s="83">
        <v>1</v>
      </c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34"/>
      <c r="AH189" s="38"/>
    </row>
    <row r="190" spans="1:34" ht="12.75">
      <c r="A190" s="18" t="s">
        <v>778</v>
      </c>
      <c r="B190" s="18" t="s">
        <v>779</v>
      </c>
      <c r="C190" s="42" t="s">
        <v>46</v>
      </c>
      <c r="D190" s="42">
        <v>73</v>
      </c>
      <c r="E190" s="4">
        <v>2</v>
      </c>
      <c r="F190" s="4">
        <v>2</v>
      </c>
      <c r="G190" s="3" t="s">
        <v>104</v>
      </c>
      <c r="H190" s="43" t="s">
        <v>501</v>
      </c>
      <c r="I190" s="1">
        <v>30</v>
      </c>
      <c r="J190" s="33">
        <f>M190+SUM(N190:AG190)</f>
        <v>0</v>
      </c>
      <c r="K190" s="34"/>
      <c r="L190" s="81">
        <f t="shared" si="7"/>
        <v>30</v>
      </c>
      <c r="M190" s="34">
        <v>0</v>
      </c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34"/>
      <c r="AH190" s="38"/>
    </row>
    <row r="191" spans="1:34" ht="12.75">
      <c r="A191" s="18" t="s">
        <v>706</v>
      </c>
      <c r="B191" s="18" t="s">
        <v>224</v>
      </c>
      <c r="C191" s="42" t="s">
        <v>46</v>
      </c>
      <c r="D191" s="42">
        <v>73</v>
      </c>
      <c r="E191" s="4">
        <v>2</v>
      </c>
      <c r="F191" s="4">
        <v>2</v>
      </c>
      <c r="G191" s="3" t="s">
        <v>104</v>
      </c>
      <c r="H191" s="49" t="s">
        <v>501</v>
      </c>
      <c r="I191" s="1">
        <v>30</v>
      </c>
      <c r="J191" s="33">
        <f t="shared" si="8"/>
        <v>0</v>
      </c>
      <c r="K191" s="34"/>
      <c r="L191" s="81">
        <f t="shared" si="7"/>
        <v>30</v>
      </c>
      <c r="M191" s="34">
        <v>0</v>
      </c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34"/>
      <c r="AH191" s="38"/>
    </row>
    <row r="192" spans="1:34" ht="12.75">
      <c r="A192" s="73" t="s">
        <v>223</v>
      </c>
      <c r="B192" s="73" t="s">
        <v>224</v>
      </c>
      <c r="C192" s="31" t="s">
        <v>34</v>
      </c>
      <c r="D192" s="31">
        <v>73</v>
      </c>
      <c r="E192" s="4">
        <v>4</v>
      </c>
      <c r="F192" s="4">
        <v>4</v>
      </c>
      <c r="G192" s="3" t="s">
        <v>106</v>
      </c>
      <c r="H192" s="32" t="s">
        <v>170</v>
      </c>
      <c r="I192" s="1">
        <v>40</v>
      </c>
      <c r="J192" s="33">
        <f t="shared" si="8"/>
        <v>0</v>
      </c>
      <c r="K192" s="34"/>
      <c r="L192" s="81">
        <f t="shared" si="7"/>
        <v>40</v>
      </c>
      <c r="M192" s="34">
        <v>0</v>
      </c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34"/>
      <c r="AH192" s="38"/>
    </row>
    <row r="193" spans="1:34" ht="22.5">
      <c r="A193" s="18" t="s">
        <v>359</v>
      </c>
      <c r="B193" s="18" t="s">
        <v>222</v>
      </c>
      <c r="C193" s="87" t="s">
        <v>709</v>
      </c>
      <c r="D193" s="87">
        <v>73</v>
      </c>
      <c r="E193" s="4">
        <v>5</v>
      </c>
      <c r="F193" s="4">
        <v>5</v>
      </c>
      <c r="G193" s="3" t="s">
        <v>129</v>
      </c>
      <c r="H193" s="40" t="s">
        <v>174</v>
      </c>
      <c r="I193" s="1">
        <v>50</v>
      </c>
      <c r="J193" s="33">
        <f>M193+SUM(N193:AG193)</f>
        <v>0</v>
      </c>
      <c r="K193" s="34"/>
      <c r="L193" s="81">
        <f t="shared" si="7"/>
        <v>50</v>
      </c>
      <c r="M193" s="34">
        <v>0</v>
      </c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34"/>
      <c r="AH193" s="38"/>
    </row>
    <row r="194" spans="1:34" ht="12.75">
      <c r="A194" s="18" t="s">
        <v>758</v>
      </c>
      <c r="B194" s="18" t="s">
        <v>61</v>
      </c>
      <c r="C194" s="87" t="s">
        <v>46</v>
      </c>
      <c r="D194" s="87">
        <v>73</v>
      </c>
      <c r="E194" s="4">
        <v>3</v>
      </c>
      <c r="F194" s="4">
        <v>3</v>
      </c>
      <c r="G194" s="3" t="s">
        <v>104</v>
      </c>
      <c r="H194" s="49" t="s">
        <v>501</v>
      </c>
      <c r="I194" s="1">
        <v>30</v>
      </c>
      <c r="J194" s="33">
        <f t="shared" si="8"/>
        <v>0</v>
      </c>
      <c r="K194" s="34"/>
      <c r="L194" s="81">
        <f t="shared" si="7"/>
        <v>30</v>
      </c>
      <c r="M194" s="34">
        <v>0</v>
      </c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34"/>
      <c r="AH194" s="38"/>
    </row>
    <row r="195" spans="1:34" ht="12.75">
      <c r="A195" s="18" t="s">
        <v>194</v>
      </c>
      <c r="B195" s="18" t="s">
        <v>11</v>
      </c>
      <c r="C195" s="39" t="s">
        <v>151</v>
      </c>
      <c r="D195" s="42">
        <v>74</v>
      </c>
      <c r="E195" s="4">
        <v>5</v>
      </c>
      <c r="F195" s="4">
        <v>5</v>
      </c>
      <c r="G195" s="3" t="s">
        <v>105</v>
      </c>
      <c r="H195" s="41" t="s">
        <v>172</v>
      </c>
      <c r="I195" s="2">
        <v>50</v>
      </c>
      <c r="J195" s="33">
        <f>M195+SUM(N195:AG195)</f>
        <v>0</v>
      </c>
      <c r="K195" s="34"/>
      <c r="L195" s="81">
        <f t="shared" si="7"/>
        <v>50</v>
      </c>
      <c r="M195" s="34">
        <v>0</v>
      </c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34"/>
      <c r="AH195" s="38"/>
    </row>
    <row r="196" spans="1:34" ht="12.75">
      <c r="A196" s="18" t="s">
        <v>175</v>
      </c>
      <c r="B196" s="18" t="s">
        <v>176</v>
      </c>
      <c r="C196" s="87" t="s">
        <v>41</v>
      </c>
      <c r="D196" s="87">
        <v>73</v>
      </c>
      <c r="E196" s="4">
        <v>2</v>
      </c>
      <c r="F196" s="4">
        <v>2</v>
      </c>
      <c r="G196" s="3" t="s">
        <v>104</v>
      </c>
      <c r="H196" s="49" t="s">
        <v>501</v>
      </c>
      <c r="I196" s="1">
        <v>30</v>
      </c>
      <c r="J196" s="33">
        <f t="shared" si="8"/>
        <v>0</v>
      </c>
      <c r="K196" s="34"/>
      <c r="L196" s="81">
        <f aca="true" t="shared" si="9" ref="L196:L229">I196-J196</f>
        <v>30</v>
      </c>
      <c r="M196" s="34">
        <v>0</v>
      </c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34"/>
      <c r="AH196" s="38"/>
    </row>
    <row r="197" spans="1:34" ht="22.5">
      <c r="A197" s="18" t="s">
        <v>724</v>
      </c>
      <c r="B197" s="18" t="s">
        <v>214</v>
      </c>
      <c r="C197" s="87" t="s">
        <v>709</v>
      </c>
      <c r="D197" s="87">
        <v>73</v>
      </c>
      <c r="E197" s="4">
        <v>4</v>
      </c>
      <c r="F197" s="4">
        <v>4</v>
      </c>
      <c r="G197" s="3" t="s">
        <v>129</v>
      </c>
      <c r="H197" s="40" t="s">
        <v>174</v>
      </c>
      <c r="I197" s="1">
        <v>50</v>
      </c>
      <c r="J197" s="33">
        <f>M197+SUM(N197:AG197)</f>
        <v>0</v>
      </c>
      <c r="K197" s="34"/>
      <c r="L197" s="81">
        <f t="shared" si="9"/>
        <v>50</v>
      </c>
      <c r="M197" s="34">
        <v>0</v>
      </c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34"/>
      <c r="AH197" s="38"/>
    </row>
    <row r="198" spans="1:34" ht="12.75">
      <c r="A198" s="18" t="s">
        <v>228</v>
      </c>
      <c r="B198" s="18" t="s">
        <v>49</v>
      </c>
      <c r="C198" s="42" t="s">
        <v>90</v>
      </c>
      <c r="D198" s="42">
        <v>73</v>
      </c>
      <c r="E198" s="4">
        <v>4</v>
      </c>
      <c r="F198" s="4">
        <v>4</v>
      </c>
      <c r="G198" s="3" t="s">
        <v>105</v>
      </c>
      <c r="H198" s="41" t="s">
        <v>172</v>
      </c>
      <c r="I198" s="2">
        <v>50</v>
      </c>
      <c r="J198" s="33">
        <f t="shared" si="8"/>
        <v>10</v>
      </c>
      <c r="K198" s="34"/>
      <c r="L198" s="81">
        <f t="shared" si="9"/>
        <v>40</v>
      </c>
      <c r="M198" s="34">
        <v>0</v>
      </c>
      <c r="N198" s="83"/>
      <c r="O198" s="83"/>
      <c r="P198" s="83"/>
      <c r="Q198" s="83">
        <v>8</v>
      </c>
      <c r="R198" s="83"/>
      <c r="S198" s="83"/>
      <c r="T198" s="83"/>
      <c r="U198" s="83"/>
      <c r="V198" s="83"/>
      <c r="W198" s="83">
        <v>2</v>
      </c>
      <c r="X198" s="83"/>
      <c r="Y198" s="83"/>
      <c r="Z198" s="83"/>
      <c r="AA198" s="83"/>
      <c r="AB198" s="83"/>
      <c r="AC198" s="83"/>
      <c r="AD198" s="83"/>
      <c r="AE198" s="83"/>
      <c r="AF198" s="83"/>
      <c r="AG198" s="34"/>
      <c r="AH198" s="38"/>
    </row>
    <row r="199" spans="1:34" ht="22.5">
      <c r="A199" s="73" t="s">
        <v>441</v>
      </c>
      <c r="B199" s="73" t="s">
        <v>43</v>
      </c>
      <c r="C199" s="42" t="s">
        <v>164</v>
      </c>
      <c r="D199" s="42">
        <v>74</v>
      </c>
      <c r="E199" s="5">
        <v>4</v>
      </c>
      <c r="F199" s="4">
        <v>4</v>
      </c>
      <c r="G199" s="3" t="s">
        <v>129</v>
      </c>
      <c r="H199" s="40" t="s">
        <v>174</v>
      </c>
      <c r="I199" s="1">
        <v>50</v>
      </c>
      <c r="J199" s="33">
        <f t="shared" si="8"/>
        <v>0</v>
      </c>
      <c r="K199" s="34"/>
      <c r="L199" s="81">
        <f t="shared" si="9"/>
        <v>50</v>
      </c>
      <c r="M199" s="34">
        <v>0</v>
      </c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34"/>
      <c r="AH199" s="38"/>
    </row>
    <row r="200" spans="1:34" ht="12.75">
      <c r="A200" s="18" t="s">
        <v>362</v>
      </c>
      <c r="B200" s="18" t="s">
        <v>363</v>
      </c>
      <c r="C200" s="42" t="s">
        <v>203</v>
      </c>
      <c r="D200" s="42">
        <v>73</v>
      </c>
      <c r="E200" s="16"/>
      <c r="F200" s="16"/>
      <c r="G200" s="3" t="s">
        <v>105</v>
      </c>
      <c r="H200" s="41" t="s">
        <v>172</v>
      </c>
      <c r="I200" s="2">
        <v>50</v>
      </c>
      <c r="J200" s="33">
        <f t="shared" si="8"/>
        <v>0</v>
      </c>
      <c r="K200" s="34"/>
      <c r="L200" s="81">
        <f t="shared" si="9"/>
        <v>50</v>
      </c>
      <c r="M200" s="34">
        <v>0</v>
      </c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34"/>
      <c r="AH200" s="38"/>
    </row>
    <row r="201" spans="1:34" ht="12.75">
      <c r="A201" s="18" t="s">
        <v>60</v>
      </c>
      <c r="B201" s="18" t="s">
        <v>61</v>
      </c>
      <c r="C201" s="42" t="s">
        <v>17</v>
      </c>
      <c r="D201" s="42">
        <v>73</v>
      </c>
      <c r="E201" s="89">
        <v>2</v>
      </c>
      <c r="F201" s="89">
        <v>2</v>
      </c>
      <c r="G201" s="3" t="s">
        <v>104</v>
      </c>
      <c r="H201" s="43" t="s">
        <v>501</v>
      </c>
      <c r="I201" s="1">
        <v>30</v>
      </c>
      <c r="J201" s="33">
        <f t="shared" si="8"/>
        <v>0</v>
      </c>
      <c r="K201" s="34"/>
      <c r="L201" s="81">
        <f t="shared" si="9"/>
        <v>30</v>
      </c>
      <c r="M201" s="34">
        <v>0</v>
      </c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34"/>
      <c r="AH201" s="38"/>
    </row>
    <row r="202" spans="1:34" ht="12.75">
      <c r="A202" s="18" t="s">
        <v>207</v>
      </c>
      <c r="B202" s="18" t="s">
        <v>200</v>
      </c>
      <c r="C202" s="31" t="s">
        <v>190</v>
      </c>
      <c r="D202" s="31">
        <v>74</v>
      </c>
      <c r="E202" s="4">
        <v>3</v>
      </c>
      <c r="F202" s="4">
        <v>3</v>
      </c>
      <c r="G202" s="3" t="s">
        <v>104</v>
      </c>
      <c r="H202" s="43" t="s">
        <v>501</v>
      </c>
      <c r="I202" s="1">
        <v>30</v>
      </c>
      <c r="J202" s="33">
        <f t="shared" si="8"/>
        <v>0</v>
      </c>
      <c r="K202" s="34"/>
      <c r="L202" s="81">
        <f t="shared" si="9"/>
        <v>30</v>
      </c>
      <c r="M202" s="34">
        <v>0</v>
      </c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34"/>
      <c r="AH202" s="38"/>
    </row>
    <row r="203" spans="1:34" ht="12.75">
      <c r="A203" s="18" t="s">
        <v>784</v>
      </c>
      <c r="B203" s="18" t="s">
        <v>785</v>
      </c>
      <c r="C203" s="31" t="s">
        <v>190</v>
      </c>
      <c r="D203" s="31">
        <v>73</v>
      </c>
      <c r="E203" s="4" t="s">
        <v>112</v>
      </c>
      <c r="F203" s="4" t="s">
        <v>112</v>
      </c>
      <c r="G203" s="3" t="s">
        <v>126</v>
      </c>
      <c r="H203" s="48" t="s">
        <v>126</v>
      </c>
      <c r="I203" s="1">
        <v>0</v>
      </c>
      <c r="J203" s="33">
        <f>M203+SUM(N203:AG203)</f>
        <v>0</v>
      </c>
      <c r="K203" s="34"/>
      <c r="L203" s="81">
        <f>I203-J203</f>
        <v>0</v>
      </c>
      <c r="M203" s="34">
        <v>0</v>
      </c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34"/>
      <c r="AH203" s="38"/>
    </row>
    <row r="204" spans="1:34" ht="12.75">
      <c r="A204" s="18" t="s">
        <v>784</v>
      </c>
      <c r="B204" s="18" t="s">
        <v>703</v>
      </c>
      <c r="C204" s="31" t="s">
        <v>190</v>
      </c>
      <c r="D204" s="31">
        <v>73</v>
      </c>
      <c r="E204" s="4">
        <v>3</v>
      </c>
      <c r="F204" s="4">
        <v>3</v>
      </c>
      <c r="G204" s="3" t="s">
        <v>104</v>
      </c>
      <c r="H204" s="43" t="s">
        <v>501</v>
      </c>
      <c r="I204" s="1">
        <v>30</v>
      </c>
      <c r="J204" s="33">
        <f>M204+SUM(N204:AG204)</f>
        <v>0</v>
      </c>
      <c r="K204" s="34"/>
      <c r="L204" s="81">
        <f>I204-J204</f>
        <v>30</v>
      </c>
      <c r="M204" s="34">
        <v>0</v>
      </c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34"/>
      <c r="AH204" s="38"/>
    </row>
    <row r="205" spans="1:34" ht="12.75">
      <c r="A205" s="73" t="s">
        <v>364</v>
      </c>
      <c r="B205" s="73" t="s">
        <v>365</v>
      </c>
      <c r="C205" s="42" t="s">
        <v>46</v>
      </c>
      <c r="D205" s="42">
        <v>73</v>
      </c>
      <c r="E205" s="4">
        <v>4</v>
      </c>
      <c r="F205" s="4">
        <v>4</v>
      </c>
      <c r="G205" s="3" t="s">
        <v>105</v>
      </c>
      <c r="H205" s="41" t="s">
        <v>172</v>
      </c>
      <c r="I205" s="2">
        <v>50</v>
      </c>
      <c r="J205" s="33">
        <f t="shared" si="8"/>
        <v>0</v>
      </c>
      <c r="K205" s="34"/>
      <c r="L205" s="35">
        <f t="shared" si="9"/>
        <v>50</v>
      </c>
      <c r="M205" s="34">
        <v>0</v>
      </c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34"/>
      <c r="AH205" s="38"/>
    </row>
    <row r="206" spans="1:34" ht="22.5">
      <c r="A206" s="73" t="s">
        <v>261</v>
      </c>
      <c r="B206" s="73" t="s">
        <v>262</v>
      </c>
      <c r="C206" s="42" t="s">
        <v>164</v>
      </c>
      <c r="D206" s="42">
        <v>74</v>
      </c>
      <c r="E206" s="5">
        <v>5</v>
      </c>
      <c r="F206" s="5">
        <v>5</v>
      </c>
      <c r="G206" s="3" t="s">
        <v>129</v>
      </c>
      <c r="H206" s="40" t="s">
        <v>174</v>
      </c>
      <c r="I206" s="1">
        <v>50</v>
      </c>
      <c r="J206" s="33">
        <f t="shared" si="8"/>
        <v>0</v>
      </c>
      <c r="K206" s="34"/>
      <c r="L206" s="81">
        <f t="shared" si="9"/>
        <v>50</v>
      </c>
      <c r="M206" s="34">
        <v>0</v>
      </c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34"/>
      <c r="AH206" s="38"/>
    </row>
    <row r="207" spans="1:34" ht="12.75">
      <c r="A207" s="18" t="s">
        <v>752</v>
      </c>
      <c r="B207" s="18" t="s">
        <v>76</v>
      </c>
      <c r="C207" s="42" t="s">
        <v>34</v>
      </c>
      <c r="D207" s="42">
        <v>73</v>
      </c>
      <c r="E207" s="99">
        <v>4</v>
      </c>
      <c r="F207" s="99">
        <v>4</v>
      </c>
      <c r="G207" s="3" t="s">
        <v>104</v>
      </c>
      <c r="H207" s="43" t="s">
        <v>501</v>
      </c>
      <c r="I207" s="1">
        <v>30</v>
      </c>
      <c r="J207" s="33">
        <f>M207+SUM(N207:AG207)</f>
        <v>0</v>
      </c>
      <c r="K207" s="34"/>
      <c r="L207" s="81">
        <f t="shared" si="9"/>
        <v>30</v>
      </c>
      <c r="M207" s="34">
        <v>0</v>
      </c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34"/>
      <c r="AH207" s="38"/>
    </row>
    <row r="208" spans="1:34" ht="12.75">
      <c r="A208" s="73" t="s">
        <v>99</v>
      </c>
      <c r="B208" s="73" t="s">
        <v>100</v>
      </c>
      <c r="C208" s="42" t="s">
        <v>17</v>
      </c>
      <c r="D208" s="42">
        <v>73</v>
      </c>
      <c r="E208" s="4">
        <v>3</v>
      </c>
      <c r="F208" s="4">
        <v>3</v>
      </c>
      <c r="G208" s="3" t="s">
        <v>106</v>
      </c>
      <c r="H208" s="32" t="s">
        <v>170</v>
      </c>
      <c r="I208" s="1">
        <v>40</v>
      </c>
      <c r="J208" s="33">
        <f t="shared" si="8"/>
        <v>0</v>
      </c>
      <c r="K208" s="34"/>
      <c r="L208" s="81">
        <f t="shared" si="9"/>
        <v>40</v>
      </c>
      <c r="M208" s="34">
        <v>0</v>
      </c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34"/>
      <c r="AH208" s="38"/>
    </row>
    <row r="209" spans="1:34" ht="12.75">
      <c r="A209" s="18" t="s">
        <v>77</v>
      </c>
      <c r="B209" s="18" t="s">
        <v>45</v>
      </c>
      <c r="C209" s="42" t="s">
        <v>41</v>
      </c>
      <c r="D209" s="42">
        <v>73</v>
      </c>
      <c r="E209" s="4">
        <v>4</v>
      </c>
      <c r="F209" s="4">
        <v>4</v>
      </c>
      <c r="G209" s="3" t="s">
        <v>105</v>
      </c>
      <c r="H209" s="41" t="s">
        <v>172</v>
      </c>
      <c r="I209" s="1">
        <v>50</v>
      </c>
      <c r="J209" s="33">
        <f t="shared" si="8"/>
        <v>14</v>
      </c>
      <c r="K209" s="34"/>
      <c r="L209" s="85">
        <f t="shared" si="9"/>
        <v>36</v>
      </c>
      <c r="M209" s="34">
        <v>0</v>
      </c>
      <c r="N209" s="83"/>
      <c r="O209" s="83"/>
      <c r="P209" s="83"/>
      <c r="Q209" s="83"/>
      <c r="R209" s="83"/>
      <c r="S209" s="83">
        <v>8</v>
      </c>
      <c r="T209" s="83">
        <v>6</v>
      </c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34"/>
      <c r="AH209" s="38"/>
    </row>
    <row r="210" spans="1:34" ht="22.5">
      <c r="A210" s="19" t="s">
        <v>420</v>
      </c>
      <c r="B210" s="19" t="s">
        <v>421</v>
      </c>
      <c r="C210" s="42" t="s">
        <v>151</v>
      </c>
      <c r="D210" s="56">
        <v>74</v>
      </c>
      <c r="E210" s="4">
        <v>5</v>
      </c>
      <c r="F210" s="4">
        <v>5</v>
      </c>
      <c r="G210" s="3" t="s">
        <v>129</v>
      </c>
      <c r="H210" s="40" t="s">
        <v>174</v>
      </c>
      <c r="I210" s="1">
        <v>50</v>
      </c>
      <c r="J210" s="33">
        <f>M210+SUM(N210:BH210)</f>
        <v>0</v>
      </c>
      <c r="K210" s="34"/>
      <c r="L210" s="35">
        <f t="shared" si="9"/>
        <v>50</v>
      </c>
      <c r="M210" s="34">
        <v>0</v>
      </c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34"/>
      <c r="AH210" s="38"/>
    </row>
    <row r="211" spans="1:34" ht="12.75">
      <c r="A211" s="18" t="s">
        <v>645</v>
      </c>
      <c r="B211" s="18" t="s">
        <v>33</v>
      </c>
      <c r="C211" s="42" t="s">
        <v>92</v>
      </c>
      <c r="D211" s="42">
        <v>73</v>
      </c>
      <c r="E211" s="4">
        <v>2</v>
      </c>
      <c r="F211" s="4">
        <v>2</v>
      </c>
      <c r="G211" s="3" t="s">
        <v>104</v>
      </c>
      <c r="H211" s="43" t="s">
        <v>501</v>
      </c>
      <c r="I211" s="1">
        <v>30</v>
      </c>
      <c r="J211" s="33">
        <f t="shared" si="8"/>
        <v>0</v>
      </c>
      <c r="K211" s="34"/>
      <c r="L211" s="81">
        <f t="shared" si="9"/>
        <v>30</v>
      </c>
      <c r="M211" s="34">
        <v>0</v>
      </c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34"/>
      <c r="AH211" s="38"/>
    </row>
    <row r="212" spans="1:34" ht="12.75">
      <c r="A212" s="18" t="s">
        <v>210</v>
      </c>
      <c r="B212" s="18" t="s">
        <v>157</v>
      </c>
      <c r="C212" s="42" t="s">
        <v>709</v>
      </c>
      <c r="D212" s="42">
        <v>73</v>
      </c>
      <c r="E212" s="4">
        <v>3</v>
      </c>
      <c r="F212" s="4">
        <v>3</v>
      </c>
      <c r="G212" s="3" t="s">
        <v>106</v>
      </c>
      <c r="H212" s="32" t="s">
        <v>170</v>
      </c>
      <c r="I212" s="1">
        <v>40</v>
      </c>
      <c r="J212" s="33">
        <f>M212+SUM(N212:AG212)</f>
        <v>4</v>
      </c>
      <c r="K212" s="34"/>
      <c r="L212" s="81">
        <f t="shared" si="9"/>
        <v>36</v>
      </c>
      <c r="M212" s="34">
        <v>0</v>
      </c>
      <c r="N212" s="83"/>
      <c r="O212" s="83"/>
      <c r="P212" s="83">
        <v>4</v>
      </c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34"/>
      <c r="AH212" s="38"/>
    </row>
    <row r="213" spans="1:34" ht="12.75">
      <c r="A213" s="18" t="s">
        <v>757</v>
      </c>
      <c r="B213" s="18" t="s">
        <v>353</v>
      </c>
      <c r="C213" s="42" t="s">
        <v>46</v>
      </c>
      <c r="D213" s="42">
        <v>73</v>
      </c>
      <c r="E213" s="4">
        <v>4</v>
      </c>
      <c r="F213" s="4">
        <v>4</v>
      </c>
      <c r="G213" s="3" t="s">
        <v>106</v>
      </c>
      <c r="H213" s="32" t="s">
        <v>170</v>
      </c>
      <c r="I213" s="1">
        <v>40</v>
      </c>
      <c r="J213" s="33">
        <f t="shared" si="8"/>
        <v>0</v>
      </c>
      <c r="K213" s="34"/>
      <c r="L213" s="81">
        <f t="shared" si="9"/>
        <v>40</v>
      </c>
      <c r="M213" s="34">
        <v>0</v>
      </c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34"/>
      <c r="AH213" s="38"/>
    </row>
    <row r="214" spans="1:34" ht="22.5">
      <c r="A214" s="73" t="s">
        <v>369</v>
      </c>
      <c r="B214" s="73" t="s">
        <v>226</v>
      </c>
      <c r="C214" s="42" t="s">
        <v>17</v>
      </c>
      <c r="D214" s="42">
        <v>73</v>
      </c>
      <c r="E214" s="4">
        <v>5</v>
      </c>
      <c r="F214" s="4">
        <v>5</v>
      </c>
      <c r="G214" s="3" t="s">
        <v>129</v>
      </c>
      <c r="H214" s="40" t="s">
        <v>174</v>
      </c>
      <c r="I214" s="1">
        <v>50</v>
      </c>
      <c r="J214" s="33">
        <f t="shared" si="8"/>
        <v>0</v>
      </c>
      <c r="K214" s="34"/>
      <c r="L214" s="81">
        <f t="shared" si="9"/>
        <v>50</v>
      </c>
      <c r="M214" s="34">
        <v>0</v>
      </c>
      <c r="N214" s="83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4"/>
      <c r="AH214" s="38"/>
    </row>
    <row r="215" spans="1:34" ht="22.5">
      <c r="A215" s="18" t="s">
        <v>774</v>
      </c>
      <c r="B215" s="18" t="s">
        <v>12</v>
      </c>
      <c r="C215" s="42" t="s">
        <v>34</v>
      </c>
      <c r="D215" s="42">
        <v>73</v>
      </c>
      <c r="E215" s="4">
        <v>5</v>
      </c>
      <c r="F215" s="4">
        <v>5</v>
      </c>
      <c r="G215" s="3" t="s">
        <v>129</v>
      </c>
      <c r="H215" s="40" t="s">
        <v>174</v>
      </c>
      <c r="I215" s="1">
        <v>50</v>
      </c>
      <c r="J215" s="33">
        <f>M215+SUM(N215:AG215)</f>
        <v>1</v>
      </c>
      <c r="K215" s="34"/>
      <c r="L215" s="81">
        <f t="shared" si="9"/>
        <v>49</v>
      </c>
      <c r="M215" s="34">
        <v>0</v>
      </c>
      <c r="N215" s="83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>
        <v>1</v>
      </c>
      <c r="AB215" s="36"/>
      <c r="AC215" s="36"/>
      <c r="AD215" s="36"/>
      <c r="AE215" s="36"/>
      <c r="AF215" s="36"/>
      <c r="AG215" s="34"/>
      <c r="AH215" s="38"/>
    </row>
    <row r="216" spans="1:34" ht="12.75">
      <c r="A216" s="73" t="s">
        <v>673</v>
      </c>
      <c r="B216" s="73" t="s">
        <v>36</v>
      </c>
      <c r="C216" s="42" t="s">
        <v>46</v>
      </c>
      <c r="D216" s="42">
        <v>73</v>
      </c>
      <c r="E216" s="4">
        <v>5</v>
      </c>
      <c r="F216" s="4">
        <v>5</v>
      </c>
      <c r="G216" s="3" t="s">
        <v>105</v>
      </c>
      <c r="H216" s="41" t="s">
        <v>172</v>
      </c>
      <c r="I216" s="2">
        <v>50</v>
      </c>
      <c r="J216" s="33">
        <f t="shared" si="8"/>
        <v>0</v>
      </c>
      <c r="K216" s="34"/>
      <c r="L216" s="81">
        <f t="shared" si="9"/>
        <v>50</v>
      </c>
      <c r="M216" s="34">
        <v>0</v>
      </c>
      <c r="N216" s="83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4"/>
      <c r="AH216" s="38"/>
    </row>
    <row r="217" spans="1:33" ht="12.75">
      <c r="A217" s="18" t="s">
        <v>625</v>
      </c>
      <c r="B217" s="18" t="s">
        <v>33</v>
      </c>
      <c r="C217" s="42" t="s">
        <v>34</v>
      </c>
      <c r="D217" s="42">
        <v>73</v>
      </c>
      <c r="E217" s="4">
        <v>3</v>
      </c>
      <c r="F217" s="4">
        <v>3</v>
      </c>
      <c r="G217" s="3" t="s">
        <v>104</v>
      </c>
      <c r="H217" s="43" t="s">
        <v>501</v>
      </c>
      <c r="I217" s="1">
        <v>30</v>
      </c>
      <c r="J217" s="33">
        <f t="shared" si="8"/>
        <v>0</v>
      </c>
      <c r="K217" s="34"/>
      <c r="L217" s="81">
        <f t="shared" si="9"/>
        <v>30</v>
      </c>
      <c r="M217" s="34">
        <v>0</v>
      </c>
      <c r="N217" s="83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4"/>
    </row>
    <row r="218" spans="1:34" ht="12.75">
      <c r="A218" s="18" t="s">
        <v>213</v>
      </c>
      <c r="B218" s="18" t="s">
        <v>214</v>
      </c>
      <c r="C218" s="42" t="s">
        <v>90</v>
      </c>
      <c r="D218" s="42">
        <v>73</v>
      </c>
      <c r="E218" s="4">
        <v>4</v>
      </c>
      <c r="F218" s="4">
        <v>4</v>
      </c>
      <c r="G218" s="3" t="s">
        <v>106</v>
      </c>
      <c r="H218" s="32" t="s">
        <v>170</v>
      </c>
      <c r="I218" s="1">
        <v>40</v>
      </c>
      <c r="J218" s="33">
        <f t="shared" si="8"/>
        <v>0</v>
      </c>
      <c r="K218" s="34"/>
      <c r="L218" s="81">
        <f t="shared" si="9"/>
        <v>40</v>
      </c>
      <c r="M218" s="34">
        <v>0</v>
      </c>
      <c r="N218" s="83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4"/>
      <c r="AH218" s="38"/>
    </row>
    <row r="219" spans="1:34" ht="22.5">
      <c r="A219" s="73" t="s">
        <v>372</v>
      </c>
      <c r="B219" s="73" t="s">
        <v>12</v>
      </c>
      <c r="C219" s="42" t="s">
        <v>34</v>
      </c>
      <c r="D219" s="42">
        <v>73</v>
      </c>
      <c r="E219" s="4"/>
      <c r="F219" s="4"/>
      <c r="G219" s="3" t="s">
        <v>129</v>
      </c>
      <c r="H219" s="40" t="s">
        <v>174</v>
      </c>
      <c r="I219" s="1">
        <v>50</v>
      </c>
      <c r="J219" s="33">
        <f t="shared" si="8"/>
        <v>0</v>
      </c>
      <c r="K219" s="34"/>
      <c r="L219" s="81">
        <f t="shared" si="9"/>
        <v>50</v>
      </c>
      <c r="M219" s="34">
        <v>0</v>
      </c>
      <c r="N219" s="83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4"/>
      <c r="AH219" s="38"/>
    </row>
    <row r="220" spans="1:34" ht="12.75">
      <c r="A220" s="18" t="s">
        <v>373</v>
      </c>
      <c r="B220" s="18" t="s">
        <v>343</v>
      </c>
      <c r="C220" s="42" t="s">
        <v>709</v>
      </c>
      <c r="D220" s="42">
        <v>73</v>
      </c>
      <c r="E220" s="4" t="s">
        <v>112</v>
      </c>
      <c r="F220" s="4" t="s">
        <v>112</v>
      </c>
      <c r="G220" s="3" t="s">
        <v>126</v>
      </c>
      <c r="H220" s="48" t="s">
        <v>126</v>
      </c>
      <c r="I220" s="1">
        <v>0</v>
      </c>
      <c r="J220" s="33">
        <f>M220+SUM(N220:AG220)</f>
        <v>0</v>
      </c>
      <c r="K220" s="34"/>
      <c r="L220" s="81">
        <f t="shared" si="9"/>
        <v>0</v>
      </c>
      <c r="M220" s="34">
        <v>0</v>
      </c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36"/>
      <c r="AG220" s="34"/>
      <c r="AH220" s="38"/>
    </row>
    <row r="221" spans="1:34" ht="22.5">
      <c r="A221" s="18" t="s">
        <v>745</v>
      </c>
      <c r="B221" s="18" t="s">
        <v>9</v>
      </c>
      <c r="C221" s="42" t="s">
        <v>17</v>
      </c>
      <c r="D221" s="42">
        <v>73</v>
      </c>
      <c r="E221" s="4">
        <v>5</v>
      </c>
      <c r="F221" s="4">
        <v>5</v>
      </c>
      <c r="G221" s="3" t="s">
        <v>129</v>
      </c>
      <c r="H221" s="40" t="s">
        <v>174</v>
      </c>
      <c r="I221" s="1">
        <v>50</v>
      </c>
      <c r="J221" s="33">
        <f>M221+SUM(N221:AG221)</f>
        <v>0</v>
      </c>
      <c r="K221" s="34"/>
      <c r="L221" s="81">
        <f t="shared" si="9"/>
        <v>50</v>
      </c>
      <c r="M221" s="34">
        <v>0</v>
      </c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36"/>
      <c r="AG221" s="34"/>
      <c r="AH221" s="38"/>
    </row>
    <row r="222" spans="1:34" ht="22.5">
      <c r="A222" s="18" t="s">
        <v>734</v>
      </c>
      <c r="B222" s="18" t="s">
        <v>32</v>
      </c>
      <c r="C222" s="42" t="s">
        <v>709</v>
      </c>
      <c r="D222" s="42">
        <v>73</v>
      </c>
      <c r="E222" s="4">
        <v>3</v>
      </c>
      <c r="F222" s="4">
        <v>3</v>
      </c>
      <c r="G222" s="3" t="s">
        <v>129</v>
      </c>
      <c r="H222" s="40" t="s">
        <v>174</v>
      </c>
      <c r="I222" s="1">
        <v>50</v>
      </c>
      <c r="J222" s="33">
        <f>M222+SUM(N222:AG222)</f>
        <v>0</v>
      </c>
      <c r="K222" s="34"/>
      <c r="L222" s="81">
        <f t="shared" si="9"/>
        <v>50</v>
      </c>
      <c r="M222" s="34">
        <v>0</v>
      </c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36"/>
      <c r="AG222" s="34"/>
      <c r="AH222" s="38"/>
    </row>
    <row r="223" spans="1:34" ht="12.75">
      <c r="A223" s="18" t="s">
        <v>584</v>
      </c>
      <c r="B223" s="18" t="s">
        <v>585</v>
      </c>
      <c r="C223" s="42" t="s">
        <v>640</v>
      </c>
      <c r="D223" s="42">
        <v>74</v>
      </c>
      <c r="E223" s="4">
        <v>3</v>
      </c>
      <c r="F223" s="4">
        <v>3</v>
      </c>
      <c r="G223" s="3" t="s">
        <v>104</v>
      </c>
      <c r="H223" s="43" t="s">
        <v>501</v>
      </c>
      <c r="I223" s="1">
        <v>30</v>
      </c>
      <c r="J223" s="33">
        <f>M223+SUM(N223:BG223)</f>
        <v>0</v>
      </c>
      <c r="K223" s="34"/>
      <c r="L223" s="35">
        <f t="shared" si="9"/>
        <v>30</v>
      </c>
      <c r="M223" s="34">
        <v>0</v>
      </c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36"/>
      <c r="AG223" s="34"/>
      <c r="AH223" s="38"/>
    </row>
    <row r="224" spans="1:34" ht="12.75">
      <c r="A224" s="18" t="s">
        <v>584</v>
      </c>
      <c r="B224" s="18" t="s">
        <v>635</v>
      </c>
      <c r="C224" s="42" t="s">
        <v>190</v>
      </c>
      <c r="D224" s="42">
        <v>73</v>
      </c>
      <c r="E224" s="4" t="s">
        <v>112</v>
      </c>
      <c r="F224" s="4" t="s">
        <v>112</v>
      </c>
      <c r="G224" s="3" t="s">
        <v>126</v>
      </c>
      <c r="H224" s="48" t="s">
        <v>126</v>
      </c>
      <c r="I224" s="1">
        <v>0</v>
      </c>
      <c r="J224" s="33">
        <f>M224+SUM(N224:AG224)</f>
        <v>0</v>
      </c>
      <c r="K224" s="34"/>
      <c r="L224" s="81">
        <f t="shared" si="9"/>
        <v>0</v>
      </c>
      <c r="M224" s="34">
        <v>0</v>
      </c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36"/>
      <c r="AG224" s="34"/>
      <c r="AH224" s="38"/>
    </row>
    <row r="225" spans="1:34" ht="12.75">
      <c r="A225" s="18" t="s">
        <v>732</v>
      </c>
      <c r="B225" s="18" t="s">
        <v>733</v>
      </c>
      <c r="C225" s="42" t="s">
        <v>739</v>
      </c>
      <c r="D225" s="42">
        <v>73</v>
      </c>
      <c r="E225" s="4">
        <v>2</v>
      </c>
      <c r="F225" s="4">
        <v>2</v>
      </c>
      <c r="G225" s="3" t="s">
        <v>104</v>
      </c>
      <c r="H225" s="43" t="s">
        <v>501</v>
      </c>
      <c r="I225" s="1">
        <v>30</v>
      </c>
      <c r="J225" s="33">
        <f>M225+SUM(N225:BG225)</f>
        <v>2</v>
      </c>
      <c r="K225" s="34"/>
      <c r="L225" s="81">
        <f t="shared" si="9"/>
        <v>28</v>
      </c>
      <c r="M225" s="34">
        <v>0</v>
      </c>
      <c r="N225" s="83"/>
      <c r="O225" s="83"/>
      <c r="P225" s="83"/>
      <c r="Q225" s="83">
        <v>2</v>
      </c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36"/>
      <c r="AG225" s="34"/>
      <c r="AH225" s="38"/>
    </row>
    <row r="226" spans="1:34" ht="12.75">
      <c r="A226" s="18" t="s">
        <v>255</v>
      </c>
      <c r="B226" s="18" t="s">
        <v>3</v>
      </c>
      <c r="C226" s="88" t="s">
        <v>640</v>
      </c>
      <c r="D226" s="88">
        <v>74</v>
      </c>
      <c r="E226" s="89">
        <v>4</v>
      </c>
      <c r="F226" s="89">
        <v>4</v>
      </c>
      <c r="G226" s="91" t="s">
        <v>106</v>
      </c>
      <c r="H226" s="92" t="s">
        <v>170</v>
      </c>
      <c r="I226" s="1">
        <v>40</v>
      </c>
      <c r="J226" s="33">
        <f>M226+SUM(N226:BD226)</f>
        <v>0</v>
      </c>
      <c r="K226" s="36"/>
      <c r="L226" s="93">
        <f t="shared" si="9"/>
        <v>40</v>
      </c>
      <c r="M226" s="34">
        <v>0</v>
      </c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36"/>
      <c r="AG226" s="34"/>
      <c r="AH226" s="38"/>
    </row>
    <row r="227" spans="1:34" ht="12.75">
      <c r="A227" s="73" t="s">
        <v>665</v>
      </c>
      <c r="B227" s="73" t="s">
        <v>666</v>
      </c>
      <c r="C227" s="88" t="s">
        <v>46</v>
      </c>
      <c r="D227" s="88">
        <v>73</v>
      </c>
      <c r="E227" s="89">
        <v>3</v>
      </c>
      <c r="F227" s="89">
        <v>3</v>
      </c>
      <c r="G227" s="3" t="s">
        <v>104</v>
      </c>
      <c r="H227" s="43" t="s">
        <v>501</v>
      </c>
      <c r="I227" s="1">
        <v>30</v>
      </c>
      <c r="J227" s="33">
        <f>M227+SUM(N227:BG227)</f>
        <v>0</v>
      </c>
      <c r="K227" s="34"/>
      <c r="L227" s="81">
        <f t="shared" si="9"/>
        <v>30</v>
      </c>
      <c r="M227" s="34">
        <v>0</v>
      </c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36"/>
      <c r="AG227" s="34"/>
      <c r="AH227" s="38"/>
    </row>
    <row r="228" spans="1:34" ht="12.75">
      <c r="A228" s="73" t="s">
        <v>634</v>
      </c>
      <c r="B228" s="73" t="s">
        <v>367</v>
      </c>
      <c r="C228" s="31" t="s">
        <v>509</v>
      </c>
      <c r="D228" s="31">
        <v>73</v>
      </c>
      <c r="E228" s="4">
        <v>2</v>
      </c>
      <c r="F228" s="4">
        <v>2</v>
      </c>
      <c r="G228" s="3" t="s">
        <v>104</v>
      </c>
      <c r="H228" s="43" t="s">
        <v>501</v>
      </c>
      <c r="I228" s="1">
        <v>30</v>
      </c>
      <c r="J228" s="33">
        <f aca="true" t="shared" si="10" ref="J228:J234">M228+SUM(N228:AG228)</f>
        <v>0</v>
      </c>
      <c r="K228" s="34"/>
      <c r="L228" s="81">
        <f t="shared" si="9"/>
        <v>30</v>
      </c>
      <c r="M228" s="34">
        <v>0</v>
      </c>
      <c r="N228" s="83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4"/>
      <c r="AH228" s="38"/>
    </row>
    <row r="229" spans="1:34" ht="12.75">
      <c r="A229" s="18" t="s">
        <v>374</v>
      </c>
      <c r="B229" s="18" t="s">
        <v>75</v>
      </c>
      <c r="C229" s="31" t="s">
        <v>41</v>
      </c>
      <c r="D229" s="31">
        <v>73</v>
      </c>
      <c r="E229" s="4">
        <v>2</v>
      </c>
      <c r="F229" s="4">
        <v>2</v>
      </c>
      <c r="G229" s="3" t="s">
        <v>104</v>
      </c>
      <c r="H229" s="43" t="s">
        <v>501</v>
      </c>
      <c r="I229" s="1">
        <v>30</v>
      </c>
      <c r="J229" s="33">
        <f t="shared" si="10"/>
        <v>0</v>
      </c>
      <c r="K229" s="34"/>
      <c r="L229" s="81">
        <f t="shared" si="9"/>
        <v>30</v>
      </c>
      <c r="M229" s="34">
        <v>0</v>
      </c>
      <c r="N229" s="83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4"/>
      <c r="AH229" s="38"/>
    </row>
    <row r="230" spans="1:34" ht="12.75">
      <c r="A230" s="18" t="s">
        <v>659</v>
      </c>
      <c r="B230" s="18" t="s">
        <v>143</v>
      </c>
      <c r="C230" s="42" t="s">
        <v>90</v>
      </c>
      <c r="D230" s="42">
        <v>73</v>
      </c>
      <c r="E230" s="4">
        <v>4</v>
      </c>
      <c r="F230" s="4">
        <v>4</v>
      </c>
      <c r="G230" s="3" t="s">
        <v>106</v>
      </c>
      <c r="H230" s="32" t="s">
        <v>170</v>
      </c>
      <c r="I230" s="1">
        <v>40</v>
      </c>
      <c r="J230" s="33">
        <f t="shared" si="10"/>
        <v>0</v>
      </c>
      <c r="K230" s="34"/>
      <c r="L230" s="81">
        <f aca="true" t="shared" si="11" ref="L230:L256">I230-J230</f>
        <v>40</v>
      </c>
      <c r="M230" s="34">
        <v>0</v>
      </c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36"/>
      <c r="AG230" s="34"/>
      <c r="AH230" s="38"/>
    </row>
    <row r="231" spans="1:34" ht="12.75">
      <c r="A231" s="18" t="s">
        <v>725</v>
      </c>
      <c r="B231" s="18" t="s">
        <v>726</v>
      </c>
      <c r="C231" s="42" t="s">
        <v>709</v>
      </c>
      <c r="D231" s="42">
        <v>73</v>
      </c>
      <c r="E231" s="4">
        <v>3</v>
      </c>
      <c r="F231" s="4">
        <v>3</v>
      </c>
      <c r="G231" s="3" t="s">
        <v>104</v>
      </c>
      <c r="H231" s="43" t="s">
        <v>501</v>
      </c>
      <c r="I231" s="1">
        <v>30</v>
      </c>
      <c r="J231" s="33">
        <f t="shared" si="10"/>
        <v>0</v>
      </c>
      <c r="K231" s="34"/>
      <c r="L231" s="81">
        <f t="shared" si="11"/>
        <v>30</v>
      </c>
      <c r="M231" s="34">
        <v>0</v>
      </c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36"/>
      <c r="AG231" s="34"/>
      <c r="AH231" s="38"/>
    </row>
    <row r="232" spans="1:34" ht="12.75">
      <c r="A232" s="18" t="s">
        <v>51</v>
      </c>
      <c r="B232" s="18" t="s">
        <v>178</v>
      </c>
      <c r="C232" s="31" t="s">
        <v>41</v>
      </c>
      <c r="D232" s="31">
        <v>73</v>
      </c>
      <c r="E232" s="4">
        <v>3</v>
      </c>
      <c r="F232" s="4">
        <v>3</v>
      </c>
      <c r="G232" s="3" t="s">
        <v>104</v>
      </c>
      <c r="H232" s="43" t="s">
        <v>501</v>
      </c>
      <c r="I232" s="1">
        <v>30</v>
      </c>
      <c r="J232" s="33">
        <f t="shared" si="10"/>
        <v>0</v>
      </c>
      <c r="K232" s="34"/>
      <c r="L232" s="81">
        <f t="shared" si="11"/>
        <v>30</v>
      </c>
      <c r="M232" s="34">
        <v>0</v>
      </c>
      <c r="N232" s="83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4"/>
      <c r="AH232" s="38"/>
    </row>
    <row r="233" spans="1:34" ht="12.75">
      <c r="A233" s="18" t="s">
        <v>507</v>
      </c>
      <c r="B233" s="18" t="s">
        <v>224</v>
      </c>
      <c r="C233" s="42" t="s">
        <v>90</v>
      </c>
      <c r="D233" s="42">
        <v>73</v>
      </c>
      <c r="E233" s="4">
        <v>2</v>
      </c>
      <c r="F233" s="4">
        <v>2</v>
      </c>
      <c r="G233" s="3" t="s">
        <v>106</v>
      </c>
      <c r="H233" s="32" t="s">
        <v>170</v>
      </c>
      <c r="I233" s="1">
        <v>40</v>
      </c>
      <c r="J233" s="33">
        <f t="shared" si="10"/>
        <v>20</v>
      </c>
      <c r="K233" s="34"/>
      <c r="L233" s="81">
        <f t="shared" si="11"/>
        <v>20</v>
      </c>
      <c r="M233" s="34">
        <v>0</v>
      </c>
      <c r="N233" s="83"/>
      <c r="O233" s="36"/>
      <c r="P233" s="36"/>
      <c r="Q233" s="36">
        <v>8</v>
      </c>
      <c r="R233" s="36"/>
      <c r="S233" s="36"/>
      <c r="T233" s="36"/>
      <c r="U233" s="36"/>
      <c r="V233" s="36"/>
      <c r="W233" s="36">
        <v>4</v>
      </c>
      <c r="X233" s="36"/>
      <c r="Y233" s="36"/>
      <c r="Z233" s="36">
        <v>2</v>
      </c>
      <c r="AA233" s="36"/>
      <c r="AB233" s="36"/>
      <c r="AC233" s="36">
        <v>6</v>
      </c>
      <c r="AD233" s="36"/>
      <c r="AE233" s="36"/>
      <c r="AF233" s="36"/>
      <c r="AG233" s="34"/>
      <c r="AH233" s="38"/>
    </row>
    <row r="234" spans="1:34" ht="12.75">
      <c r="A234" s="18" t="s">
        <v>57</v>
      </c>
      <c r="B234" s="18" t="s">
        <v>40</v>
      </c>
      <c r="C234" s="42" t="s">
        <v>709</v>
      </c>
      <c r="D234" s="42">
        <v>73</v>
      </c>
      <c r="E234" s="4">
        <v>5</v>
      </c>
      <c r="F234" s="4">
        <v>5</v>
      </c>
      <c r="G234" s="3" t="s">
        <v>106</v>
      </c>
      <c r="H234" s="32" t="s">
        <v>170</v>
      </c>
      <c r="I234" s="1">
        <v>40</v>
      </c>
      <c r="J234" s="33">
        <f t="shared" si="10"/>
        <v>0</v>
      </c>
      <c r="K234" s="34"/>
      <c r="L234" s="81">
        <f t="shared" si="11"/>
        <v>40</v>
      </c>
      <c r="M234" s="34">
        <v>0</v>
      </c>
      <c r="N234" s="83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4"/>
      <c r="AH234" s="38"/>
    </row>
    <row r="235" spans="1:34" ht="12.75">
      <c r="A235" s="73" t="s">
        <v>448</v>
      </c>
      <c r="B235" s="73" t="s">
        <v>5</v>
      </c>
      <c r="C235" s="57" t="s">
        <v>164</v>
      </c>
      <c r="D235" s="57">
        <v>74</v>
      </c>
      <c r="E235" s="4">
        <v>5</v>
      </c>
      <c r="F235" s="4">
        <v>5</v>
      </c>
      <c r="G235" s="3" t="s">
        <v>106</v>
      </c>
      <c r="H235" s="32" t="s">
        <v>170</v>
      </c>
      <c r="I235" s="1">
        <v>40</v>
      </c>
      <c r="J235" s="33">
        <f>M235+SUM(N235:AW235)</f>
        <v>0</v>
      </c>
      <c r="K235" s="34"/>
      <c r="L235" s="35">
        <f t="shared" si="11"/>
        <v>40</v>
      </c>
      <c r="M235" s="34">
        <v>0</v>
      </c>
      <c r="N235" s="83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4"/>
      <c r="AH235" s="38"/>
    </row>
    <row r="236" spans="1:34" ht="12.75">
      <c r="A236" s="73" t="s">
        <v>624</v>
      </c>
      <c r="B236" s="73" t="s">
        <v>27</v>
      </c>
      <c r="C236" s="42" t="s">
        <v>164</v>
      </c>
      <c r="D236" s="42">
        <v>74</v>
      </c>
      <c r="E236" s="4">
        <v>5</v>
      </c>
      <c r="F236" s="4">
        <v>5</v>
      </c>
      <c r="G236" s="3" t="s">
        <v>105</v>
      </c>
      <c r="H236" s="41" t="s">
        <v>172</v>
      </c>
      <c r="I236" s="2">
        <v>50</v>
      </c>
      <c r="J236" s="33">
        <f aca="true" t="shared" si="12" ref="J236:J286">M236+SUM(N236:AG236)</f>
        <v>0</v>
      </c>
      <c r="K236" s="34"/>
      <c r="L236" s="81">
        <f t="shared" si="11"/>
        <v>50</v>
      </c>
      <c r="M236" s="34">
        <v>0</v>
      </c>
      <c r="N236" s="83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4"/>
      <c r="AH236" s="38"/>
    </row>
    <row r="237" spans="1:34" ht="12.75">
      <c r="A237" s="18" t="s">
        <v>187</v>
      </c>
      <c r="B237" s="18" t="s">
        <v>25</v>
      </c>
      <c r="C237" s="42" t="s">
        <v>151</v>
      </c>
      <c r="D237" s="42">
        <v>74</v>
      </c>
      <c r="E237" s="4">
        <v>5</v>
      </c>
      <c r="F237" s="4">
        <v>5</v>
      </c>
      <c r="G237" s="3" t="s">
        <v>105</v>
      </c>
      <c r="H237" s="41" t="s">
        <v>172</v>
      </c>
      <c r="I237" s="2">
        <v>50</v>
      </c>
      <c r="J237" s="33">
        <f t="shared" si="12"/>
        <v>0</v>
      </c>
      <c r="K237" s="34"/>
      <c r="L237" s="81">
        <f t="shared" si="11"/>
        <v>50</v>
      </c>
      <c r="M237" s="34">
        <v>0</v>
      </c>
      <c r="N237" s="83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4"/>
      <c r="AH237" s="38"/>
    </row>
    <row r="238" spans="1:34" ht="12.75">
      <c r="A238" s="18" t="s">
        <v>82</v>
      </c>
      <c r="B238" s="18" t="s">
        <v>24</v>
      </c>
      <c r="C238" s="31" t="s">
        <v>17</v>
      </c>
      <c r="D238" s="31">
        <v>73</v>
      </c>
      <c r="E238" s="6">
        <v>5</v>
      </c>
      <c r="F238" s="6">
        <v>5</v>
      </c>
      <c r="G238" s="3" t="s">
        <v>105</v>
      </c>
      <c r="H238" s="41" t="s">
        <v>172</v>
      </c>
      <c r="I238" s="2">
        <v>50</v>
      </c>
      <c r="J238" s="33">
        <f t="shared" si="12"/>
        <v>0</v>
      </c>
      <c r="K238" s="34"/>
      <c r="L238" s="81">
        <f t="shared" si="11"/>
        <v>50</v>
      </c>
      <c r="M238" s="34">
        <v>0</v>
      </c>
      <c r="N238" s="83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4"/>
      <c r="AH238" s="38"/>
    </row>
    <row r="239" spans="1:34" ht="12.75">
      <c r="A239" s="18" t="s">
        <v>521</v>
      </c>
      <c r="B239" s="18" t="s">
        <v>75</v>
      </c>
      <c r="C239" s="31" t="s">
        <v>509</v>
      </c>
      <c r="D239" s="31">
        <v>74</v>
      </c>
      <c r="E239" s="6">
        <v>4</v>
      </c>
      <c r="F239" s="6">
        <v>4</v>
      </c>
      <c r="G239" s="3" t="s">
        <v>104</v>
      </c>
      <c r="H239" s="43" t="s">
        <v>501</v>
      </c>
      <c r="I239" s="1">
        <v>30</v>
      </c>
      <c r="J239" s="33">
        <f t="shared" si="12"/>
        <v>0</v>
      </c>
      <c r="K239" s="34"/>
      <c r="L239" s="81">
        <f t="shared" si="11"/>
        <v>30</v>
      </c>
      <c r="M239" s="34">
        <v>0</v>
      </c>
      <c r="N239" s="83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4"/>
      <c r="AH239" s="38"/>
    </row>
    <row r="240" spans="1:34" ht="12.75">
      <c r="A240" s="18" t="s">
        <v>115</v>
      </c>
      <c r="B240" s="18" t="s">
        <v>76</v>
      </c>
      <c r="C240" s="42" t="s">
        <v>46</v>
      </c>
      <c r="D240" s="42">
        <v>73</v>
      </c>
      <c r="E240" s="4">
        <v>3</v>
      </c>
      <c r="F240" s="4">
        <v>3</v>
      </c>
      <c r="G240" s="49" t="s">
        <v>106</v>
      </c>
      <c r="H240" s="49" t="s">
        <v>170</v>
      </c>
      <c r="I240" s="1">
        <v>40</v>
      </c>
      <c r="J240" s="33">
        <f t="shared" si="12"/>
        <v>0</v>
      </c>
      <c r="K240" s="34"/>
      <c r="L240" s="81">
        <f t="shared" si="11"/>
        <v>40</v>
      </c>
      <c r="M240" s="34">
        <v>0</v>
      </c>
      <c r="N240" s="83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4"/>
      <c r="AH240" s="38"/>
    </row>
    <row r="241" spans="1:34" ht="12.75">
      <c r="A241" s="18" t="s">
        <v>81</v>
      </c>
      <c r="B241" s="18" t="s">
        <v>143</v>
      </c>
      <c r="C241" s="42" t="s">
        <v>709</v>
      </c>
      <c r="D241" s="42">
        <v>73</v>
      </c>
      <c r="E241" s="4">
        <v>2</v>
      </c>
      <c r="F241" s="4">
        <v>2</v>
      </c>
      <c r="G241" s="49" t="s">
        <v>104</v>
      </c>
      <c r="H241" s="49" t="s">
        <v>501</v>
      </c>
      <c r="I241" s="1">
        <v>30</v>
      </c>
      <c r="J241" s="33">
        <f>M241+SUM(N241:AG241)</f>
        <v>0</v>
      </c>
      <c r="K241" s="34"/>
      <c r="L241" s="81">
        <f t="shared" si="11"/>
        <v>30</v>
      </c>
      <c r="M241" s="34">
        <v>0</v>
      </c>
      <c r="N241" s="83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4"/>
      <c r="AH241" s="38"/>
    </row>
    <row r="242" spans="1:34" ht="12.75">
      <c r="A242" s="18" t="s">
        <v>58</v>
      </c>
      <c r="B242" s="18" t="s">
        <v>662</v>
      </c>
      <c r="C242" s="42" t="s">
        <v>164</v>
      </c>
      <c r="D242" s="42">
        <v>74</v>
      </c>
      <c r="E242" s="4">
        <v>2</v>
      </c>
      <c r="F242" s="4">
        <v>2</v>
      </c>
      <c r="G242" s="49" t="s">
        <v>104</v>
      </c>
      <c r="H242" s="49" t="s">
        <v>501</v>
      </c>
      <c r="I242" s="1">
        <v>30</v>
      </c>
      <c r="J242" s="33">
        <f t="shared" si="12"/>
        <v>1</v>
      </c>
      <c r="K242" s="34"/>
      <c r="L242" s="81">
        <f t="shared" si="11"/>
        <v>29</v>
      </c>
      <c r="M242" s="34">
        <v>0</v>
      </c>
      <c r="N242" s="83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>
        <v>1</v>
      </c>
      <c r="AB242" s="36"/>
      <c r="AC242" s="36"/>
      <c r="AD242" s="36"/>
      <c r="AE242" s="36"/>
      <c r="AF242" s="36"/>
      <c r="AG242" s="34"/>
      <c r="AH242" s="38"/>
    </row>
    <row r="243" spans="1:34" ht="12.75">
      <c r="A243" s="18" t="s">
        <v>58</v>
      </c>
      <c r="B243" s="18" t="s">
        <v>19</v>
      </c>
      <c r="C243" s="31" t="s">
        <v>17</v>
      </c>
      <c r="D243" s="31">
        <v>73</v>
      </c>
      <c r="E243" s="4">
        <v>3</v>
      </c>
      <c r="F243" s="4">
        <v>3</v>
      </c>
      <c r="G243" s="3" t="s">
        <v>105</v>
      </c>
      <c r="H243" s="41" t="s">
        <v>172</v>
      </c>
      <c r="I243" s="2">
        <v>50</v>
      </c>
      <c r="J243" s="33">
        <f t="shared" si="12"/>
        <v>0</v>
      </c>
      <c r="K243" s="34"/>
      <c r="L243" s="81">
        <f t="shared" si="11"/>
        <v>50</v>
      </c>
      <c r="M243" s="34">
        <v>0</v>
      </c>
      <c r="N243" s="83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4"/>
      <c r="AH243" s="38"/>
    </row>
    <row r="244" spans="1:34" ht="12.75">
      <c r="A244" s="18" t="s">
        <v>744</v>
      </c>
      <c r="B244" s="18" t="s">
        <v>4</v>
      </c>
      <c r="C244" s="31" t="s">
        <v>164</v>
      </c>
      <c r="D244" s="31">
        <v>74</v>
      </c>
      <c r="E244" s="4">
        <v>4</v>
      </c>
      <c r="F244" s="4">
        <v>4</v>
      </c>
      <c r="G244" s="3" t="s">
        <v>106</v>
      </c>
      <c r="H244" s="32" t="s">
        <v>170</v>
      </c>
      <c r="I244" s="1">
        <v>40</v>
      </c>
      <c r="J244" s="33">
        <f t="shared" si="12"/>
        <v>0</v>
      </c>
      <c r="K244" s="34"/>
      <c r="L244" s="35">
        <f t="shared" si="11"/>
        <v>40</v>
      </c>
      <c r="M244" s="34">
        <v>0</v>
      </c>
      <c r="N244" s="83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4"/>
      <c r="AH244" s="38"/>
    </row>
    <row r="245" spans="1:34" ht="12.75">
      <c r="A245" s="73" t="s">
        <v>381</v>
      </c>
      <c r="B245" s="73" t="s">
        <v>9</v>
      </c>
      <c r="C245" s="31" t="s">
        <v>118</v>
      </c>
      <c r="D245" s="31">
        <v>73</v>
      </c>
      <c r="E245" s="16"/>
      <c r="F245" s="16"/>
      <c r="G245" s="3" t="s">
        <v>105</v>
      </c>
      <c r="H245" s="41" t="s">
        <v>172</v>
      </c>
      <c r="I245" s="2">
        <v>50</v>
      </c>
      <c r="J245" s="33">
        <f t="shared" si="12"/>
        <v>0</v>
      </c>
      <c r="K245" s="34"/>
      <c r="L245" s="81">
        <f t="shared" si="11"/>
        <v>50</v>
      </c>
      <c r="M245" s="34">
        <v>0</v>
      </c>
      <c r="N245" s="83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4"/>
      <c r="AH245" s="38"/>
    </row>
    <row r="246" spans="1:34" ht="12.75">
      <c r="A246" s="11" t="s">
        <v>243</v>
      </c>
      <c r="B246" s="11" t="s">
        <v>244</v>
      </c>
      <c r="C246" s="42" t="s">
        <v>46</v>
      </c>
      <c r="D246" s="42">
        <v>73</v>
      </c>
      <c r="E246" s="5">
        <v>4</v>
      </c>
      <c r="F246" s="4">
        <v>3</v>
      </c>
      <c r="G246" s="49" t="s">
        <v>104</v>
      </c>
      <c r="H246" s="49" t="s">
        <v>501</v>
      </c>
      <c r="I246" s="1">
        <v>30</v>
      </c>
      <c r="J246" s="33">
        <f t="shared" si="12"/>
        <v>36</v>
      </c>
      <c r="K246" s="34"/>
      <c r="L246" s="102">
        <f t="shared" si="11"/>
        <v>-6</v>
      </c>
      <c r="M246" s="34">
        <v>0</v>
      </c>
      <c r="N246" s="83"/>
      <c r="O246" s="36"/>
      <c r="P246" s="36"/>
      <c r="Q246" s="36">
        <v>12</v>
      </c>
      <c r="R246" s="36"/>
      <c r="S246" s="36"/>
      <c r="T246" s="36"/>
      <c r="U246" s="36">
        <v>12</v>
      </c>
      <c r="V246" s="36">
        <v>12</v>
      </c>
      <c r="W246" s="11"/>
      <c r="X246" s="11"/>
      <c r="Y246" s="11"/>
      <c r="Z246" s="47"/>
      <c r="AA246" s="11"/>
      <c r="AB246" s="11"/>
      <c r="AC246" s="47"/>
      <c r="AD246" s="11"/>
      <c r="AE246" s="11"/>
      <c r="AF246" s="11"/>
      <c r="AG246" s="34"/>
      <c r="AH246" s="38"/>
    </row>
    <row r="247" spans="1:34" ht="12.75">
      <c r="A247" s="18" t="s">
        <v>243</v>
      </c>
      <c r="B247" s="18" t="s">
        <v>244</v>
      </c>
      <c r="C247" s="42" t="s">
        <v>46</v>
      </c>
      <c r="D247" s="42">
        <v>73</v>
      </c>
      <c r="E247" s="5">
        <v>3</v>
      </c>
      <c r="F247" s="4">
        <v>3</v>
      </c>
      <c r="G247" s="49" t="s">
        <v>104</v>
      </c>
      <c r="H247" s="49" t="s">
        <v>501</v>
      </c>
      <c r="I247" s="1">
        <v>30</v>
      </c>
      <c r="J247" s="33">
        <f t="shared" si="12"/>
        <v>0</v>
      </c>
      <c r="K247" s="34"/>
      <c r="L247" s="35">
        <f t="shared" si="11"/>
        <v>30</v>
      </c>
      <c r="M247" s="34">
        <v>0</v>
      </c>
      <c r="N247" s="11"/>
      <c r="O247" s="11"/>
      <c r="P247" s="11"/>
      <c r="Q247" s="11"/>
      <c r="R247" s="11"/>
      <c r="S247" s="11"/>
      <c r="T247" s="11"/>
      <c r="U247" s="11"/>
      <c r="V247" s="11"/>
      <c r="W247" s="73"/>
      <c r="X247" s="73"/>
      <c r="Y247" s="73"/>
      <c r="Z247" s="73"/>
      <c r="AA247" s="73"/>
      <c r="AB247" s="73"/>
      <c r="AC247" s="73"/>
      <c r="AD247" s="36"/>
      <c r="AE247" s="36"/>
      <c r="AF247" s="36"/>
      <c r="AG247" s="34"/>
      <c r="AH247" s="38"/>
    </row>
    <row r="248" spans="1:34" ht="12.75">
      <c r="A248" s="11" t="s">
        <v>670</v>
      </c>
      <c r="B248" s="11" t="s">
        <v>9</v>
      </c>
      <c r="C248" s="42" t="s">
        <v>46</v>
      </c>
      <c r="D248" s="42">
        <v>73</v>
      </c>
      <c r="E248" s="5">
        <v>5</v>
      </c>
      <c r="F248" s="4">
        <v>4</v>
      </c>
      <c r="G248" s="3" t="s">
        <v>105</v>
      </c>
      <c r="H248" s="41" t="s">
        <v>172</v>
      </c>
      <c r="I248" s="2">
        <v>50</v>
      </c>
      <c r="J248" s="33">
        <f t="shared" si="12"/>
        <v>48</v>
      </c>
      <c r="K248" s="34"/>
      <c r="L248" s="98">
        <f t="shared" si="11"/>
        <v>2</v>
      </c>
      <c r="M248" s="34">
        <v>0</v>
      </c>
      <c r="N248" s="83"/>
      <c r="O248" s="36"/>
      <c r="P248" s="36"/>
      <c r="Q248" s="36"/>
      <c r="R248" s="36"/>
      <c r="S248" s="36">
        <v>6</v>
      </c>
      <c r="T248" s="36"/>
      <c r="U248" s="36">
        <v>12</v>
      </c>
      <c r="V248" s="36">
        <v>8</v>
      </c>
      <c r="W248" s="36">
        <v>4</v>
      </c>
      <c r="X248" s="36">
        <v>12</v>
      </c>
      <c r="Y248" s="36"/>
      <c r="Z248" s="36"/>
      <c r="AA248" s="36"/>
      <c r="AB248" s="36"/>
      <c r="AC248" s="36">
        <v>6</v>
      </c>
      <c r="AD248" s="11"/>
      <c r="AE248" s="11"/>
      <c r="AF248" s="11"/>
      <c r="AG248" s="34"/>
      <c r="AH248" s="38"/>
    </row>
    <row r="249" spans="1:34" ht="12.75">
      <c r="A249" s="18" t="s">
        <v>670</v>
      </c>
      <c r="B249" s="18" t="s">
        <v>9</v>
      </c>
      <c r="C249" s="42" t="s">
        <v>46</v>
      </c>
      <c r="D249" s="42">
        <v>73</v>
      </c>
      <c r="E249" s="5">
        <v>4</v>
      </c>
      <c r="F249" s="4">
        <v>4</v>
      </c>
      <c r="G249" s="3" t="s">
        <v>105</v>
      </c>
      <c r="H249" s="41" t="s">
        <v>172</v>
      </c>
      <c r="I249" s="2">
        <v>50</v>
      </c>
      <c r="J249" s="33">
        <f>M249+SUM(N249:AG249)</f>
        <v>0</v>
      </c>
      <c r="K249" s="34"/>
      <c r="L249" s="81">
        <f t="shared" si="11"/>
        <v>50</v>
      </c>
      <c r="M249" s="34">
        <v>0</v>
      </c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36"/>
      <c r="AE249" s="36"/>
      <c r="AF249" s="36"/>
      <c r="AG249" s="34"/>
      <c r="AH249" s="38"/>
    </row>
    <row r="250" spans="1:34" ht="12.75">
      <c r="A250" s="18" t="s">
        <v>70</v>
      </c>
      <c r="B250" s="18" t="s">
        <v>5</v>
      </c>
      <c r="C250" s="42" t="s">
        <v>17</v>
      </c>
      <c r="D250" s="42">
        <v>73</v>
      </c>
      <c r="E250" s="4">
        <v>4</v>
      </c>
      <c r="F250" s="4">
        <v>4</v>
      </c>
      <c r="G250" s="49" t="s">
        <v>105</v>
      </c>
      <c r="H250" s="49" t="s">
        <v>172</v>
      </c>
      <c r="I250" s="1">
        <v>50</v>
      </c>
      <c r="J250" s="33">
        <f t="shared" si="12"/>
        <v>6</v>
      </c>
      <c r="K250" s="34"/>
      <c r="L250" s="81">
        <f t="shared" si="11"/>
        <v>44</v>
      </c>
      <c r="M250" s="34">
        <v>0</v>
      </c>
      <c r="N250" s="83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>
        <v>6</v>
      </c>
      <c r="AC250" s="36"/>
      <c r="AD250" s="36"/>
      <c r="AE250" s="36"/>
      <c r="AF250" s="36"/>
      <c r="AG250" s="34"/>
      <c r="AH250" s="38"/>
    </row>
    <row r="251" spans="1:34" ht="12.75">
      <c r="A251" s="18" t="s">
        <v>769</v>
      </c>
      <c r="B251" s="18" t="s">
        <v>27</v>
      </c>
      <c r="C251" s="42" t="s">
        <v>92</v>
      </c>
      <c r="D251" s="42">
        <v>73</v>
      </c>
      <c r="E251" s="4">
        <v>4</v>
      </c>
      <c r="F251" s="4">
        <v>4</v>
      </c>
      <c r="G251" s="49" t="s">
        <v>105</v>
      </c>
      <c r="H251" s="49" t="s">
        <v>172</v>
      </c>
      <c r="I251" s="1">
        <v>50</v>
      </c>
      <c r="J251" s="33">
        <f>M251+SUM(N251:AG251)</f>
        <v>0</v>
      </c>
      <c r="K251" s="34"/>
      <c r="L251" s="81">
        <f t="shared" si="11"/>
        <v>50</v>
      </c>
      <c r="M251" s="34">
        <v>0</v>
      </c>
      <c r="N251" s="83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4"/>
      <c r="AH251" s="38"/>
    </row>
    <row r="252" spans="1:34" ht="22.5">
      <c r="A252" s="18" t="s">
        <v>169</v>
      </c>
      <c r="B252" s="18" t="s">
        <v>15</v>
      </c>
      <c r="C252" s="42" t="s">
        <v>46</v>
      </c>
      <c r="D252" s="42">
        <v>73</v>
      </c>
      <c r="E252" s="4">
        <v>5</v>
      </c>
      <c r="F252" s="4">
        <v>5</v>
      </c>
      <c r="G252" s="3" t="s">
        <v>129</v>
      </c>
      <c r="H252" s="40" t="s">
        <v>174</v>
      </c>
      <c r="I252" s="1">
        <v>50</v>
      </c>
      <c r="J252" s="33">
        <f t="shared" si="12"/>
        <v>8</v>
      </c>
      <c r="K252" s="34"/>
      <c r="L252" s="81">
        <f t="shared" si="11"/>
        <v>42</v>
      </c>
      <c r="M252" s="34">
        <v>0</v>
      </c>
      <c r="N252" s="83"/>
      <c r="O252" s="36"/>
      <c r="P252" s="36"/>
      <c r="Q252" s="36"/>
      <c r="R252" s="36"/>
      <c r="S252" s="36"/>
      <c r="T252" s="36"/>
      <c r="U252" s="36">
        <v>6</v>
      </c>
      <c r="V252" s="36"/>
      <c r="W252" s="36"/>
      <c r="X252" s="36"/>
      <c r="Y252" s="36">
        <v>2</v>
      </c>
      <c r="Z252" s="36"/>
      <c r="AA252" s="36"/>
      <c r="AB252" s="36"/>
      <c r="AC252" s="36"/>
      <c r="AD252" s="36"/>
      <c r="AE252" s="36"/>
      <c r="AF252" s="36"/>
      <c r="AG252" s="34"/>
      <c r="AH252" s="38"/>
    </row>
    <row r="253" spans="1:34" ht="12.75">
      <c r="A253" s="73" t="s">
        <v>161</v>
      </c>
      <c r="B253" s="73" t="s">
        <v>33</v>
      </c>
      <c r="C253" s="42" t="s">
        <v>17</v>
      </c>
      <c r="D253" s="42">
        <v>73</v>
      </c>
      <c r="E253" s="4">
        <v>1</v>
      </c>
      <c r="F253" s="4">
        <v>1</v>
      </c>
      <c r="G253" s="3" t="s">
        <v>104</v>
      </c>
      <c r="H253" s="43" t="s">
        <v>171</v>
      </c>
      <c r="I253" s="1">
        <v>30</v>
      </c>
      <c r="J253" s="33">
        <f t="shared" si="12"/>
        <v>0</v>
      </c>
      <c r="K253" s="34"/>
      <c r="L253" s="81">
        <f t="shared" si="11"/>
        <v>30</v>
      </c>
      <c r="M253" s="34">
        <v>0</v>
      </c>
      <c r="N253" s="83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4"/>
      <c r="AH253" s="38"/>
    </row>
    <row r="254" spans="1:34" ht="12.75">
      <c r="A254" s="73" t="s">
        <v>386</v>
      </c>
      <c r="B254" s="73" t="s">
        <v>22</v>
      </c>
      <c r="C254" s="42" t="s">
        <v>41</v>
      </c>
      <c r="D254" s="42">
        <v>73</v>
      </c>
      <c r="E254" s="16"/>
      <c r="F254" s="16"/>
      <c r="G254" s="3" t="s">
        <v>106</v>
      </c>
      <c r="H254" s="32" t="s">
        <v>170</v>
      </c>
      <c r="I254" s="1">
        <v>40</v>
      </c>
      <c r="J254" s="33">
        <f t="shared" si="12"/>
        <v>0</v>
      </c>
      <c r="K254" s="34"/>
      <c r="L254" s="81">
        <f t="shared" si="11"/>
        <v>40</v>
      </c>
      <c r="M254" s="34">
        <v>0</v>
      </c>
      <c r="N254" s="83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4"/>
      <c r="AH254" s="38"/>
    </row>
    <row r="255" spans="1:34" ht="12.75">
      <c r="A255" s="18" t="s">
        <v>389</v>
      </c>
      <c r="B255" s="18" t="s">
        <v>646</v>
      </c>
      <c r="C255" s="42" t="s">
        <v>92</v>
      </c>
      <c r="D255" s="42">
        <v>73</v>
      </c>
      <c r="E255" s="4">
        <v>2</v>
      </c>
      <c r="F255" s="4">
        <v>2</v>
      </c>
      <c r="G255" s="3" t="s">
        <v>104</v>
      </c>
      <c r="H255" s="43" t="s">
        <v>501</v>
      </c>
      <c r="I255" s="1">
        <v>30</v>
      </c>
      <c r="J255" s="33">
        <f t="shared" si="12"/>
        <v>4</v>
      </c>
      <c r="K255" s="34"/>
      <c r="L255" s="81">
        <f t="shared" si="11"/>
        <v>26</v>
      </c>
      <c r="M255" s="34">
        <v>0</v>
      </c>
      <c r="N255" s="83"/>
      <c r="O255" s="36"/>
      <c r="P255" s="36"/>
      <c r="Q255" s="36"/>
      <c r="R255" s="36"/>
      <c r="S255" s="36"/>
      <c r="T255" s="36">
        <v>4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4"/>
      <c r="AH255" s="38"/>
    </row>
    <row r="256" spans="1:34" ht="12.75">
      <c r="A256" s="73" t="s">
        <v>653</v>
      </c>
      <c r="B256" s="73" t="s">
        <v>654</v>
      </c>
      <c r="C256" s="42" t="s">
        <v>640</v>
      </c>
      <c r="D256" s="42">
        <v>74</v>
      </c>
      <c r="E256" s="4">
        <v>3</v>
      </c>
      <c r="F256" s="4">
        <v>3</v>
      </c>
      <c r="G256" s="3" t="s">
        <v>80</v>
      </c>
      <c r="H256" s="43" t="s">
        <v>80</v>
      </c>
      <c r="I256" s="1">
        <v>30</v>
      </c>
      <c r="J256" s="33">
        <f t="shared" si="12"/>
        <v>0</v>
      </c>
      <c r="K256" s="34"/>
      <c r="L256" s="81">
        <f t="shared" si="11"/>
        <v>30</v>
      </c>
      <c r="M256" s="34">
        <v>0</v>
      </c>
      <c r="N256" s="83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4"/>
      <c r="AH256" s="38"/>
    </row>
    <row r="257" spans="1:34" ht="12.75">
      <c r="A257" s="73" t="s">
        <v>561</v>
      </c>
      <c r="B257" s="73" t="s">
        <v>562</v>
      </c>
      <c r="C257" s="42" t="s">
        <v>34</v>
      </c>
      <c r="D257" s="42">
        <v>73</v>
      </c>
      <c r="E257" s="4" t="s">
        <v>112</v>
      </c>
      <c r="F257" s="4" t="s">
        <v>112</v>
      </c>
      <c r="G257" s="3" t="s">
        <v>126</v>
      </c>
      <c r="H257" s="43" t="s">
        <v>126</v>
      </c>
      <c r="I257" s="1">
        <v>0</v>
      </c>
      <c r="J257" s="33">
        <f t="shared" si="12"/>
        <v>0</v>
      </c>
      <c r="K257" s="34"/>
      <c r="L257" s="81">
        <f aca="true" t="shared" si="13" ref="L257:L322">I257-J257</f>
        <v>0</v>
      </c>
      <c r="M257" s="34">
        <v>0</v>
      </c>
      <c r="N257" s="83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4"/>
      <c r="AH257" s="38"/>
    </row>
    <row r="258" spans="1:34" ht="12.75">
      <c r="A258" s="18" t="s">
        <v>731</v>
      </c>
      <c r="B258" s="18" t="s">
        <v>43</v>
      </c>
      <c r="C258" s="42" t="s">
        <v>709</v>
      </c>
      <c r="D258" s="42">
        <v>73</v>
      </c>
      <c r="E258" s="4">
        <v>4</v>
      </c>
      <c r="F258" s="4">
        <v>4</v>
      </c>
      <c r="G258" s="3" t="s">
        <v>106</v>
      </c>
      <c r="H258" s="32" t="s">
        <v>170</v>
      </c>
      <c r="I258" s="1">
        <v>40</v>
      </c>
      <c r="J258" s="33">
        <f>M258+SUM(N258:AG258)</f>
        <v>0</v>
      </c>
      <c r="K258" s="34"/>
      <c r="L258" s="81">
        <f t="shared" si="13"/>
        <v>40</v>
      </c>
      <c r="M258" s="34">
        <v>0</v>
      </c>
      <c r="N258" s="83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4"/>
      <c r="AH258" s="38"/>
    </row>
    <row r="259" spans="1:34" ht="12.75">
      <c r="A259" s="18" t="s">
        <v>249</v>
      </c>
      <c r="B259" s="18" t="s">
        <v>76</v>
      </c>
      <c r="C259" s="42" t="s">
        <v>34</v>
      </c>
      <c r="D259" s="42">
        <v>73</v>
      </c>
      <c r="E259" s="5">
        <v>4</v>
      </c>
      <c r="F259" s="4">
        <v>4</v>
      </c>
      <c r="G259" s="3" t="s">
        <v>104</v>
      </c>
      <c r="H259" s="43" t="s">
        <v>501</v>
      </c>
      <c r="I259" s="1">
        <v>30</v>
      </c>
      <c r="J259" s="33">
        <f t="shared" si="12"/>
        <v>0</v>
      </c>
      <c r="K259" s="34"/>
      <c r="L259" s="81">
        <f t="shared" si="13"/>
        <v>30</v>
      </c>
      <c r="M259" s="34">
        <v>0</v>
      </c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4"/>
      <c r="AH259" s="38"/>
    </row>
    <row r="260" spans="1:34" ht="12.75">
      <c r="A260" s="18" t="s">
        <v>621</v>
      </c>
      <c r="B260" s="18" t="s">
        <v>24</v>
      </c>
      <c r="C260" s="42" t="s">
        <v>34</v>
      </c>
      <c r="D260" s="42">
        <v>73</v>
      </c>
      <c r="E260" s="4">
        <v>5</v>
      </c>
      <c r="F260" s="4">
        <v>5</v>
      </c>
      <c r="G260" s="3" t="s">
        <v>106</v>
      </c>
      <c r="H260" s="32" t="s">
        <v>170</v>
      </c>
      <c r="I260" s="1">
        <v>40</v>
      </c>
      <c r="J260" s="33">
        <f t="shared" si="12"/>
        <v>0</v>
      </c>
      <c r="K260" s="34"/>
      <c r="L260" s="81">
        <f>I260-J260</f>
        <v>40</v>
      </c>
      <c r="M260" s="34">
        <v>0</v>
      </c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4"/>
      <c r="AH260" s="38"/>
    </row>
    <row r="261" spans="1:34" ht="12.75">
      <c r="A261" s="18" t="s">
        <v>392</v>
      </c>
      <c r="B261" s="18" t="s">
        <v>222</v>
      </c>
      <c r="C261" s="42" t="s">
        <v>203</v>
      </c>
      <c r="D261" s="42">
        <v>73</v>
      </c>
      <c r="E261" s="16"/>
      <c r="F261" s="16"/>
      <c r="G261" s="3" t="s">
        <v>105</v>
      </c>
      <c r="H261" s="41" t="s">
        <v>172</v>
      </c>
      <c r="I261" s="2">
        <v>50</v>
      </c>
      <c r="J261" s="33">
        <f t="shared" si="12"/>
        <v>0</v>
      </c>
      <c r="K261" s="34"/>
      <c r="L261" s="81">
        <f t="shared" si="13"/>
        <v>50</v>
      </c>
      <c r="M261" s="34">
        <v>0</v>
      </c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4"/>
      <c r="AH261" s="38"/>
    </row>
    <row r="262" spans="1:34" ht="12.75">
      <c r="A262" s="18" t="s">
        <v>68</v>
      </c>
      <c r="B262" s="18" t="s">
        <v>27</v>
      </c>
      <c r="C262" s="42" t="s">
        <v>17</v>
      </c>
      <c r="D262" s="42">
        <v>73</v>
      </c>
      <c r="E262" s="4">
        <v>4</v>
      </c>
      <c r="F262" s="4">
        <v>4</v>
      </c>
      <c r="G262" s="3" t="s">
        <v>105</v>
      </c>
      <c r="H262" s="41" t="s">
        <v>172</v>
      </c>
      <c r="I262" s="2">
        <v>50</v>
      </c>
      <c r="J262" s="33">
        <f t="shared" si="12"/>
        <v>0</v>
      </c>
      <c r="K262" s="34"/>
      <c r="L262" s="81">
        <f>I262-J262</f>
        <v>50</v>
      </c>
      <c r="M262" s="34">
        <v>0</v>
      </c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4"/>
      <c r="AH262" s="38"/>
    </row>
    <row r="263" spans="1:34" ht="22.5">
      <c r="A263" s="18" t="s">
        <v>753</v>
      </c>
      <c r="B263" s="18" t="s">
        <v>37</v>
      </c>
      <c r="C263" s="42" t="s">
        <v>164</v>
      </c>
      <c r="D263" s="42">
        <v>74</v>
      </c>
      <c r="E263" s="89">
        <v>5</v>
      </c>
      <c r="F263" s="89">
        <v>5</v>
      </c>
      <c r="G263" s="3" t="s">
        <v>129</v>
      </c>
      <c r="H263" s="40" t="s">
        <v>174</v>
      </c>
      <c r="I263" s="2">
        <v>50</v>
      </c>
      <c r="J263" s="33">
        <f>M263+SUM(N263:AG263)</f>
        <v>0</v>
      </c>
      <c r="K263" s="34"/>
      <c r="L263" s="81">
        <f>I263-J263</f>
        <v>50</v>
      </c>
      <c r="M263" s="34">
        <v>0</v>
      </c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4"/>
      <c r="AH263" s="38"/>
    </row>
    <row r="264" spans="1:34" ht="12.75">
      <c r="A264" s="18" t="s">
        <v>79</v>
      </c>
      <c r="B264" s="18" t="s">
        <v>3</v>
      </c>
      <c r="C264" s="42" t="s">
        <v>17</v>
      </c>
      <c r="D264" s="42">
        <v>73</v>
      </c>
      <c r="E264" s="4">
        <v>4</v>
      </c>
      <c r="F264" s="4">
        <v>4</v>
      </c>
      <c r="G264" s="3" t="s">
        <v>105</v>
      </c>
      <c r="H264" s="41" t="s">
        <v>172</v>
      </c>
      <c r="I264" s="2">
        <v>50</v>
      </c>
      <c r="J264" s="33">
        <f t="shared" si="12"/>
        <v>0</v>
      </c>
      <c r="K264" s="34"/>
      <c r="L264" s="81">
        <f t="shared" si="13"/>
        <v>50</v>
      </c>
      <c r="M264" s="34">
        <v>0</v>
      </c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4"/>
      <c r="AH264" s="38"/>
    </row>
    <row r="265" spans="1:34" ht="12.75">
      <c r="A265" s="18" t="s">
        <v>79</v>
      </c>
      <c r="B265" s="18" t="s">
        <v>28</v>
      </c>
      <c r="C265" s="39" t="s">
        <v>17</v>
      </c>
      <c r="D265" s="39">
        <v>73</v>
      </c>
      <c r="E265" s="4" t="s">
        <v>112</v>
      </c>
      <c r="F265" s="4" t="s">
        <v>112</v>
      </c>
      <c r="G265" s="3" t="s">
        <v>126</v>
      </c>
      <c r="H265" s="48" t="s">
        <v>126</v>
      </c>
      <c r="I265" s="2">
        <v>0</v>
      </c>
      <c r="J265" s="33">
        <f t="shared" si="12"/>
        <v>0</v>
      </c>
      <c r="K265" s="34"/>
      <c r="L265" s="81">
        <f t="shared" si="13"/>
        <v>0</v>
      </c>
      <c r="M265" s="34">
        <v>0</v>
      </c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4"/>
      <c r="AH265" s="38"/>
    </row>
    <row r="266" spans="1:34" ht="12.75">
      <c r="A266" s="18" t="s">
        <v>727</v>
      </c>
      <c r="B266" s="18" t="s">
        <v>224</v>
      </c>
      <c r="C266" s="39" t="s">
        <v>709</v>
      </c>
      <c r="D266" s="39">
        <v>73</v>
      </c>
      <c r="E266" s="4">
        <v>3</v>
      </c>
      <c r="F266" s="4">
        <v>3</v>
      </c>
      <c r="G266" s="3" t="s">
        <v>106</v>
      </c>
      <c r="H266" s="32" t="s">
        <v>170</v>
      </c>
      <c r="I266" s="1">
        <v>40</v>
      </c>
      <c r="J266" s="33">
        <f>M266+SUM(N266:AG266)</f>
        <v>0</v>
      </c>
      <c r="K266" s="34"/>
      <c r="L266" s="81">
        <f>I266-J266</f>
        <v>40</v>
      </c>
      <c r="M266" s="34">
        <v>0</v>
      </c>
      <c r="N266" s="83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4"/>
      <c r="AH266" s="38"/>
    </row>
    <row r="267" spans="1:34" ht="12.75">
      <c r="A267" s="73" t="s">
        <v>445</v>
      </c>
      <c r="B267" s="73" t="s">
        <v>10</v>
      </c>
      <c r="C267" s="39" t="s">
        <v>164</v>
      </c>
      <c r="D267" s="39">
        <v>74</v>
      </c>
      <c r="E267" s="4">
        <v>4</v>
      </c>
      <c r="F267" s="4">
        <v>4</v>
      </c>
      <c r="G267" s="3" t="s">
        <v>105</v>
      </c>
      <c r="H267" s="41" t="s">
        <v>172</v>
      </c>
      <c r="I267" s="2">
        <v>50</v>
      </c>
      <c r="J267" s="33">
        <f t="shared" si="12"/>
        <v>0</v>
      </c>
      <c r="K267" s="34"/>
      <c r="L267" s="81">
        <f t="shared" si="13"/>
        <v>50</v>
      </c>
      <c r="M267" s="34">
        <v>0</v>
      </c>
      <c r="N267" s="83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4"/>
      <c r="AH267" s="38"/>
    </row>
    <row r="268" spans="1:34" ht="12.75">
      <c r="A268" s="18" t="s">
        <v>708</v>
      </c>
      <c r="B268" s="18" t="s">
        <v>649</v>
      </c>
      <c r="C268" s="39" t="s">
        <v>46</v>
      </c>
      <c r="D268" s="39">
        <v>73</v>
      </c>
      <c r="E268" s="4">
        <v>4</v>
      </c>
      <c r="F268" s="4">
        <v>4</v>
      </c>
      <c r="G268" s="3" t="s">
        <v>106</v>
      </c>
      <c r="H268" s="32" t="s">
        <v>170</v>
      </c>
      <c r="I268" s="2">
        <v>40</v>
      </c>
      <c r="J268" s="33">
        <f t="shared" si="12"/>
        <v>0</v>
      </c>
      <c r="K268" s="34"/>
      <c r="L268" s="81">
        <f>I268-J268</f>
        <v>40</v>
      </c>
      <c r="M268" s="34">
        <v>0</v>
      </c>
      <c r="N268" s="83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4"/>
      <c r="AH268" s="38"/>
    </row>
    <row r="269" spans="1:34" ht="12.75">
      <c r="A269" s="73" t="s">
        <v>571</v>
      </c>
      <c r="B269" s="73" t="s">
        <v>7</v>
      </c>
      <c r="C269" s="42" t="s">
        <v>164</v>
      </c>
      <c r="D269" s="42">
        <v>74</v>
      </c>
      <c r="E269" s="4">
        <v>4</v>
      </c>
      <c r="F269" s="4">
        <v>4</v>
      </c>
      <c r="G269" s="3" t="s">
        <v>105</v>
      </c>
      <c r="H269" s="41" t="s">
        <v>172</v>
      </c>
      <c r="I269" s="2">
        <v>50</v>
      </c>
      <c r="J269" s="33">
        <f t="shared" si="12"/>
        <v>0</v>
      </c>
      <c r="K269" s="34"/>
      <c r="L269" s="81">
        <f t="shared" si="13"/>
        <v>50</v>
      </c>
      <c r="M269" s="34">
        <v>0</v>
      </c>
      <c r="N269" s="83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4"/>
      <c r="AH269" s="38"/>
    </row>
    <row r="270" spans="1:34" ht="12.75">
      <c r="A270" s="18" t="s">
        <v>700</v>
      </c>
      <c r="B270" s="18" t="s">
        <v>782</v>
      </c>
      <c r="C270" s="42" t="s">
        <v>46</v>
      </c>
      <c r="D270" s="42">
        <v>73</v>
      </c>
      <c r="E270" s="4">
        <v>3</v>
      </c>
      <c r="F270" s="4">
        <v>3</v>
      </c>
      <c r="G270" s="3" t="s">
        <v>104</v>
      </c>
      <c r="H270" s="3" t="s">
        <v>501</v>
      </c>
      <c r="I270" s="1">
        <v>30</v>
      </c>
      <c r="J270" s="33">
        <f t="shared" si="12"/>
        <v>12</v>
      </c>
      <c r="K270" s="34"/>
      <c r="L270" s="81">
        <f t="shared" si="13"/>
        <v>18</v>
      </c>
      <c r="M270" s="34">
        <v>0</v>
      </c>
      <c r="N270" s="83"/>
      <c r="O270" s="36"/>
      <c r="P270" s="36"/>
      <c r="Q270" s="36"/>
      <c r="R270" s="36"/>
      <c r="S270" s="36"/>
      <c r="T270" s="36"/>
      <c r="U270" s="36"/>
      <c r="V270" s="36"/>
      <c r="W270" s="36">
        <v>6</v>
      </c>
      <c r="X270" s="36"/>
      <c r="Y270" s="36"/>
      <c r="Z270" s="36">
        <v>6</v>
      </c>
      <c r="AA270" s="36"/>
      <c r="AB270" s="36"/>
      <c r="AC270" s="36"/>
      <c r="AD270" s="36"/>
      <c r="AE270" s="36"/>
      <c r="AF270" s="36"/>
      <c r="AG270" s="34"/>
      <c r="AH270" s="38"/>
    </row>
    <row r="271" spans="1:34" ht="12.75">
      <c r="A271" s="18" t="s">
        <v>66</v>
      </c>
      <c r="B271" s="18" t="s">
        <v>50</v>
      </c>
      <c r="C271" s="42" t="s">
        <v>46</v>
      </c>
      <c r="D271" s="42">
        <v>73</v>
      </c>
      <c r="E271" s="4">
        <v>4</v>
      </c>
      <c r="F271" s="4">
        <v>4</v>
      </c>
      <c r="G271" s="3" t="s">
        <v>105</v>
      </c>
      <c r="H271" s="41" t="s">
        <v>172</v>
      </c>
      <c r="I271" s="2">
        <v>50</v>
      </c>
      <c r="J271" s="33">
        <f t="shared" si="12"/>
        <v>0</v>
      </c>
      <c r="K271" s="34"/>
      <c r="L271" s="81">
        <f t="shared" si="13"/>
        <v>50</v>
      </c>
      <c r="M271" s="34">
        <v>0</v>
      </c>
      <c r="N271" s="83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4"/>
      <c r="AH271" s="38"/>
    </row>
    <row r="272" spans="1:34" ht="12.75">
      <c r="A272" s="18" t="s">
        <v>110</v>
      </c>
      <c r="B272" s="18" t="s">
        <v>19</v>
      </c>
      <c r="C272" s="42" t="s">
        <v>41</v>
      </c>
      <c r="D272" s="42">
        <v>73</v>
      </c>
      <c r="E272" s="4">
        <v>4</v>
      </c>
      <c r="F272" s="4">
        <v>4</v>
      </c>
      <c r="G272" s="3" t="s">
        <v>105</v>
      </c>
      <c r="H272" s="41" t="s">
        <v>172</v>
      </c>
      <c r="I272" s="1">
        <v>50</v>
      </c>
      <c r="J272" s="33">
        <f t="shared" si="12"/>
        <v>0</v>
      </c>
      <c r="K272" s="34"/>
      <c r="L272" s="81">
        <f t="shared" si="13"/>
        <v>50</v>
      </c>
      <c r="M272" s="34">
        <v>0</v>
      </c>
      <c r="N272" s="83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4"/>
      <c r="AH272" s="38"/>
    </row>
    <row r="273" spans="1:34" ht="12.75">
      <c r="A273" s="18" t="s">
        <v>124</v>
      </c>
      <c r="B273" s="18" t="s">
        <v>7</v>
      </c>
      <c r="C273" s="42" t="s">
        <v>709</v>
      </c>
      <c r="D273" s="42">
        <v>73</v>
      </c>
      <c r="E273" s="4">
        <v>4</v>
      </c>
      <c r="F273" s="4">
        <v>4</v>
      </c>
      <c r="G273" s="3" t="s">
        <v>106</v>
      </c>
      <c r="H273" s="32" t="s">
        <v>170</v>
      </c>
      <c r="I273" s="2">
        <v>40</v>
      </c>
      <c r="J273" s="33">
        <f>M273+SUM(N273:AG273)</f>
        <v>0</v>
      </c>
      <c r="K273" s="34"/>
      <c r="L273" s="81">
        <f>I273-J273</f>
        <v>40</v>
      </c>
      <c r="M273" s="34">
        <v>0</v>
      </c>
      <c r="N273" s="83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4"/>
      <c r="AH273" s="38"/>
    </row>
    <row r="274" spans="1:34" ht="12.75">
      <c r="A274" s="18" t="s">
        <v>742</v>
      </c>
      <c r="B274" s="18" t="s">
        <v>49</v>
      </c>
      <c r="C274" s="42" t="s">
        <v>90</v>
      </c>
      <c r="D274" s="42">
        <v>73</v>
      </c>
      <c r="E274" s="4">
        <v>5</v>
      </c>
      <c r="F274" s="4">
        <v>5</v>
      </c>
      <c r="G274" s="3" t="s">
        <v>105</v>
      </c>
      <c r="H274" s="41" t="s">
        <v>172</v>
      </c>
      <c r="I274" s="1">
        <v>50</v>
      </c>
      <c r="J274" s="33">
        <f>M274+SUM(N274:AG274)</f>
        <v>0</v>
      </c>
      <c r="K274" s="34"/>
      <c r="L274" s="81">
        <f>I274-J274</f>
        <v>50</v>
      </c>
      <c r="M274" s="34">
        <v>0</v>
      </c>
      <c r="N274" s="83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4"/>
      <c r="AH274" s="38"/>
    </row>
    <row r="275" spans="1:34" ht="22.5">
      <c r="A275" s="18" t="s">
        <v>661</v>
      </c>
      <c r="B275" s="18" t="s">
        <v>321</v>
      </c>
      <c r="C275" s="42" t="s">
        <v>90</v>
      </c>
      <c r="D275" s="42">
        <v>73</v>
      </c>
      <c r="E275" s="4">
        <v>5</v>
      </c>
      <c r="F275" s="4">
        <v>5</v>
      </c>
      <c r="G275" s="3" t="s">
        <v>129</v>
      </c>
      <c r="H275" s="40" t="s">
        <v>174</v>
      </c>
      <c r="I275" s="2">
        <v>50</v>
      </c>
      <c r="J275" s="33">
        <f t="shared" si="12"/>
        <v>0</v>
      </c>
      <c r="K275" s="34"/>
      <c r="L275" s="81">
        <f>I275-J275</f>
        <v>50</v>
      </c>
      <c r="M275" s="34">
        <v>0</v>
      </c>
      <c r="N275" s="83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4"/>
      <c r="AH275" s="38"/>
    </row>
    <row r="276" spans="1:34" ht="12.75">
      <c r="A276" s="18" t="s">
        <v>198</v>
      </c>
      <c r="B276" s="18" t="s">
        <v>199</v>
      </c>
      <c r="C276" s="42" t="s">
        <v>17</v>
      </c>
      <c r="D276" s="42">
        <v>73</v>
      </c>
      <c r="E276" s="4">
        <v>5</v>
      </c>
      <c r="F276" s="4">
        <v>5</v>
      </c>
      <c r="G276" s="3" t="s">
        <v>105</v>
      </c>
      <c r="H276" s="41" t="s">
        <v>172</v>
      </c>
      <c r="I276" s="2">
        <v>50</v>
      </c>
      <c r="J276" s="33">
        <f t="shared" si="12"/>
        <v>0</v>
      </c>
      <c r="K276" s="34"/>
      <c r="L276" s="81">
        <f t="shared" si="13"/>
        <v>50</v>
      </c>
      <c r="M276" s="34">
        <v>0</v>
      </c>
      <c r="N276" s="83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4"/>
      <c r="AH276" s="38"/>
    </row>
    <row r="277" spans="1:34" ht="12.75">
      <c r="A277" s="73" t="s">
        <v>591</v>
      </c>
      <c r="B277" s="73" t="s">
        <v>592</v>
      </c>
      <c r="C277" s="42" t="s">
        <v>640</v>
      </c>
      <c r="D277" s="42">
        <v>74</v>
      </c>
      <c r="E277" s="4">
        <v>3</v>
      </c>
      <c r="F277" s="4">
        <v>3</v>
      </c>
      <c r="G277" s="3" t="s">
        <v>104</v>
      </c>
      <c r="H277" s="43" t="s">
        <v>501</v>
      </c>
      <c r="I277" s="1">
        <v>30</v>
      </c>
      <c r="J277" s="33">
        <f t="shared" si="12"/>
        <v>0</v>
      </c>
      <c r="K277" s="34"/>
      <c r="L277" s="81">
        <f>I277-J277</f>
        <v>30</v>
      </c>
      <c r="M277" s="34">
        <v>0</v>
      </c>
      <c r="N277" s="83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4"/>
      <c r="AH277" s="38"/>
    </row>
    <row r="278" spans="1:34" ht="12.75">
      <c r="A278" s="18" t="s">
        <v>740</v>
      </c>
      <c r="B278" s="18" t="s">
        <v>125</v>
      </c>
      <c r="C278" s="42" t="s">
        <v>739</v>
      </c>
      <c r="D278" s="42">
        <v>73</v>
      </c>
      <c r="E278" s="4">
        <v>3</v>
      </c>
      <c r="F278" s="4">
        <v>3</v>
      </c>
      <c r="G278" s="3" t="s">
        <v>104</v>
      </c>
      <c r="H278" s="43" t="s">
        <v>501</v>
      </c>
      <c r="I278" s="1">
        <v>30</v>
      </c>
      <c r="J278" s="33">
        <f>M278+SUM(N278:AG278)</f>
        <v>0</v>
      </c>
      <c r="K278" s="34"/>
      <c r="L278" s="81">
        <f>I278-J278</f>
        <v>30</v>
      </c>
      <c r="M278" s="34">
        <v>0</v>
      </c>
      <c r="N278" s="83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4"/>
      <c r="AH278" s="38"/>
    </row>
    <row r="279" spans="1:34" ht="22.5">
      <c r="A279" s="36" t="s">
        <v>436</v>
      </c>
      <c r="B279" s="36" t="s">
        <v>7</v>
      </c>
      <c r="C279" s="42" t="s">
        <v>164</v>
      </c>
      <c r="D279" s="42">
        <v>74</v>
      </c>
      <c r="E279" s="4">
        <v>5</v>
      </c>
      <c r="F279" s="4">
        <v>5</v>
      </c>
      <c r="G279" s="3" t="s">
        <v>129</v>
      </c>
      <c r="H279" s="40" t="s">
        <v>174</v>
      </c>
      <c r="I279" s="2">
        <v>50</v>
      </c>
      <c r="J279" s="33">
        <f t="shared" si="12"/>
        <v>0</v>
      </c>
      <c r="K279" s="34"/>
      <c r="L279" s="81">
        <f t="shared" si="13"/>
        <v>50</v>
      </c>
      <c r="M279" s="34">
        <v>0</v>
      </c>
      <c r="N279" s="83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4"/>
      <c r="AH279" s="38"/>
    </row>
    <row r="280" spans="1:34" ht="12.75">
      <c r="A280" s="59" t="s">
        <v>791</v>
      </c>
      <c r="B280" s="59" t="s">
        <v>214</v>
      </c>
      <c r="C280" s="42" t="s">
        <v>41</v>
      </c>
      <c r="D280" s="42">
        <v>73</v>
      </c>
      <c r="E280" s="4">
        <v>4</v>
      </c>
      <c r="F280" s="4">
        <v>4</v>
      </c>
      <c r="G280" s="3" t="s">
        <v>106</v>
      </c>
      <c r="H280" s="32" t="s">
        <v>170</v>
      </c>
      <c r="I280" s="2">
        <v>40</v>
      </c>
      <c r="J280" s="33">
        <f>M280+SUM(N280:AG280)</f>
        <v>0</v>
      </c>
      <c r="K280" s="34"/>
      <c r="L280" s="81">
        <f>I280-J280</f>
        <v>40</v>
      </c>
      <c r="M280" s="34">
        <v>0</v>
      </c>
      <c r="N280" s="83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4"/>
      <c r="AH280" s="38"/>
    </row>
    <row r="281" spans="1:34" ht="12.75">
      <c r="A281" s="59" t="s">
        <v>704</v>
      </c>
      <c r="B281" s="59" t="s">
        <v>5</v>
      </c>
      <c r="C281" s="42" t="s">
        <v>46</v>
      </c>
      <c r="D281" s="42">
        <v>73</v>
      </c>
      <c r="E281" s="4">
        <v>3</v>
      </c>
      <c r="F281" s="4">
        <v>3</v>
      </c>
      <c r="G281" s="3" t="s">
        <v>105</v>
      </c>
      <c r="H281" s="41" t="s">
        <v>172</v>
      </c>
      <c r="I281" s="2">
        <v>50</v>
      </c>
      <c r="J281" s="33">
        <f t="shared" si="12"/>
        <v>0</v>
      </c>
      <c r="K281" s="34"/>
      <c r="L281" s="81">
        <f>I281-J281</f>
        <v>50</v>
      </c>
      <c r="M281" s="34">
        <v>0</v>
      </c>
      <c r="N281" s="83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4"/>
      <c r="AH281" s="38"/>
    </row>
    <row r="282" spans="1:34" ht="12.75">
      <c r="A282" s="59" t="s">
        <v>75</v>
      </c>
      <c r="B282" s="59" t="s">
        <v>200</v>
      </c>
      <c r="C282" s="42" t="s">
        <v>164</v>
      </c>
      <c r="D282" s="42">
        <v>74</v>
      </c>
      <c r="E282" s="4">
        <v>3</v>
      </c>
      <c r="F282" s="4">
        <v>3</v>
      </c>
      <c r="G282" s="3" t="s">
        <v>104</v>
      </c>
      <c r="H282" s="43" t="s">
        <v>501</v>
      </c>
      <c r="I282" s="1">
        <v>30</v>
      </c>
      <c r="J282" s="33">
        <f>M282+SUM(N282:AG282)</f>
        <v>0</v>
      </c>
      <c r="K282" s="34"/>
      <c r="L282" s="81">
        <f>I282-J282</f>
        <v>30</v>
      </c>
      <c r="M282" s="34">
        <v>0</v>
      </c>
      <c r="N282" s="83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4"/>
      <c r="AH282" s="38"/>
    </row>
    <row r="283" spans="1:34" ht="12.75">
      <c r="A283" s="59" t="s">
        <v>75</v>
      </c>
      <c r="B283" s="18" t="s">
        <v>14</v>
      </c>
      <c r="C283" s="42" t="s">
        <v>17</v>
      </c>
      <c r="D283" s="42">
        <v>73</v>
      </c>
      <c r="E283" s="4">
        <v>5</v>
      </c>
      <c r="F283" s="4">
        <v>5</v>
      </c>
      <c r="G283" s="3" t="s">
        <v>105</v>
      </c>
      <c r="H283" s="41" t="s">
        <v>172</v>
      </c>
      <c r="I283" s="2">
        <v>50</v>
      </c>
      <c r="J283" s="33">
        <f t="shared" si="12"/>
        <v>8</v>
      </c>
      <c r="K283" s="34"/>
      <c r="L283" s="81">
        <f t="shared" si="13"/>
        <v>42</v>
      </c>
      <c r="M283" s="34">
        <v>0</v>
      </c>
      <c r="N283" s="83"/>
      <c r="O283" s="36"/>
      <c r="P283" s="36"/>
      <c r="Q283" s="36"/>
      <c r="R283" s="36">
        <v>2</v>
      </c>
      <c r="S283" s="36"/>
      <c r="T283" s="36"/>
      <c r="U283" s="36"/>
      <c r="V283" s="36"/>
      <c r="W283" s="36"/>
      <c r="X283" s="36">
        <v>6</v>
      </c>
      <c r="Y283" s="36"/>
      <c r="Z283" s="36"/>
      <c r="AA283" s="36"/>
      <c r="AB283" s="36"/>
      <c r="AC283" s="36"/>
      <c r="AD283" s="36"/>
      <c r="AE283" s="36"/>
      <c r="AF283" s="36"/>
      <c r="AG283" s="34"/>
      <c r="AH283" s="38"/>
    </row>
    <row r="284" spans="1:34" ht="22.5">
      <c r="A284" s="18" t="s">
        <v>250</v>
      </c>
      <c r="B284" s="18" t="s">
        <v>251</v>
      </c>
      <c r="C284" s="42" t="s">
        <v>164</v>
      </c>
      <c r="D284" s="42">
        <v>74</v>
      </c>
      <c r="E284" s="99">
        <v>5</v>
      </c>
      <c r="F284" s="89">
        <v>5</v>
      </c>
      <c r="G284" s="3" t="s">
        <v>129</v>
      </c>
      <c r="H284" s="40" t="s">
        <v>174</v>
      </c>
      <c r="I284" s="2">
        <v>50</v>
      </c>
      <c r="J284" s="33">
        <f t="shared" si="12"/>
        <v>0</v>
      </c>
      <c r="K284" s="34"/>
      <c r="L284" s="35">
        <f t="shared" si="13"/>
        <v>50</v>
      </c>
      <c r="M284" s="71">
        <v>0</v>
      </c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36"/>
      <c r="AG284" s="34"/>
      <c r="AH284" s="38"/>
    </row>
    <row r="285" spans="1:34" ht="12.75">
      <c r="A285" s="18" t="s">
        <v>135</v>
      </c>
      <c r="B285" s="18" t="s">
        <v>49</v>
      </c>
      <c r="C285" s="42" t="s">
        <v>34</v>
      </c>
      <c r="D285" s="42">
        <v>73</v>
      </c>
      <c r="E285" s="4">
        <v>3</v>
      </c>
      <c r="F285" s="4">
        <v>3</v>
      </c>
      <c r="G285" s="3" t="s">
        <v>106</v>
      </c>
      <c r="H285" s="32" t="s">
        <v>170</v>
      </c>
      <c r="I285" s="2">
        <v>40</v>
      </c>
      <c r="J285" s="33">
        <f t="shared" si="12"/>
        <v>2</v>
      </c>
      <c r="K285" s="34"/>
      <c r="L285" s="81">
        <f t="shared" si="13"/>
        <v>38</v>
      </c>
      <c r="M285" s="34">
        <v>0</v>
      </c>
      <c r="N285" s="83"/>
      <c r="O285" s="83"/>
      <c r="P285" s="83"/>
      <c r="Q285" s="83"/>
      <c r="R285" s="83"/>
      <c r="S285" s="83"/>
      <c r="T285" s="83">
        <v>2</v>
      </c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36"/>
      <c r="AG285" s="34"/>
      <c r="AH285" s="38"/>
    </row>
    <row r="286" spans="1:34" ht="12.75">
      <c r="A286" s="18" t="s">
        <v>186</v>
      </c>
      <c r="B286" s="18" t="s">
        <v>477</v>
      </c>
      <c r="C286" s="42" t="s">
        <v>151</v>
      </c>
      <c r="D286" s="42">
        <v>74</v>
      </c>
      <c r="E286" s="4">
        <v>5</v>
      </c>
      <c r="F286" s="4">
        <v>5</v>
      </c>
      <c r="G286" s="3" t="s">
        <v>105</v>
      </c>
      <c r="H286" s="41" t="s">
        <v>172</v>
      </c>
      <c r="I286" s="2">
        <v>50</v>
      </c>
      <c r="J286" s="33">
        <f t="shared" si="12"/>
        <v>4</v>
      </c>
      <c r="K286" s="34"/>
      <c r="L286" s="35">
        <f>I286-J286</f>
        <v>46</v>
      </c>
      <c r="M286" s="34">
        <v>0</v>
      </c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>
        <v>4</v>
      </c>
      <c r="AB286" s="83"/>
      <c r="AC286" s="83"/>
      <c r="AD286" s="83"/>
      <c r="AE286" s="83"/>
      <c r="AF286" s="36"/>
      <c r="AG286" s="34"/>
      <c r="AH286" s="38"/>
    </row>
    <row r="287" spans="1:34" ht="22.5">
      <c r="A287" s="18" t="s">
        <v>399</v>
      </c>
      <c r="B287" s="18" t="s">
        <v>9</v>
      </c>
      <c r="C287" s="42" t="s">
        <v>203</v>
      </c>
      <c r="D287" s="42">
        <v>73</v>
      </c>
      <c r="E287" s="17"/>
      <c r="F287" s="17"/>
      <c r="G287" s="3" t="s">
        <v>129</v>
      </c>
      <c r="H287" s="40" t="s">
        <v>174</v>
      </c>
      <c r="I287" s="2">
        <v>50</v>
      </c>
      <c r="J287" s="33">
        <f aca="true" t="shared" si="14" ref="J287:J322">M287+SUM(N287:AG287)</f>
        <v>0</v>
      </c>
      <c r="K287" s="34"/>
      <c r="L287" s="81">
        <f t="shared" si="13"/>
        <v>50</v>
      </c>
      <c r="M287" s="34">
        <v>0</v>
      </c>
      <c r="N287" s="83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4"/>
      <c r="AH287" s="38"/>
    </row>
    <row r="288" spans="1:34" ht="12.75">
      <c r="A288" s="18" t="s">
        <v>524</v>
      </c>
      <c r="B288" s="18" t="s">
        <v>525</v>
      </c>
      <c r="C288" s="42" t="s">
        <v>509</v>
      </c>
      <c r="D288" s="42">
        <v>74</v>
      </c>
      <c r="E288" s="4">
        <v>4</v>
      </c>
      <c r="F288" s="4">
        <v>4</v>
      </c>
      <c r="G288" s="3" t="s">
        <v>104</v>
      </c>
      <c r="H288" s="43" t="s">
        <v>501</v>
      </c>
      <c r="I288" s="1">
        <v>30</v>
      </c>
      <c r="J288" s="33">
        <f t="shared" si="14"/>
        <v>18</v>
      </c>
      <c r="K288" s="34"/>
      <c r="L288" s="98">
        <f t="shared" si="13"/>
        <v>12</v>
      </c>
      <c r="M288" s="34">
        <v>0</v>
      </c>
      <c r="N288" s="83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>
        <v>6</v>
      </c>
      <c r="AB288" s="36"/>
      <c r="AC288" s="36">
        <v>12</v>
      </c>
      <c r="AD288" s="36"/>
      <c r="AE288" s="36"/>
      <c r="AF288" s="36"/>
      <c r="AG288" s="34"/>
      <c r="AH288" s="38"/>
    </row>
    <row r="289" spans="1:34" ht="12.75">
      <c r="A289" s="18" t="s">
        <v>259</v>
      </c>
      <c r="B289" s="18" t="s">
        <v>33</v>
      </c>
      <c r="C289" s="42" t="s">
        <v>709</v>
      </c>
      <c r="D289" s="42">
        <v>73</v>
      </c>
      <c r="E289" s="4">
        <v>5</v>
      </c>
      <c r="F289" s="4">
        <v>5</v>
      </c>
      <c r="G289" s="3" t="s">
        <v>105</v>
      </c>
      <c r="H289" s="41" t="s">
        <v>172</v>
      </c>
      <c r="I289" s="2">
        <v>50</v>
      </c>
      <c r="J289" s="33">
        <f t="shared" si="14"/>
        <v>0</v>
      </c>
      <c r="K289" s="34"/>
      <c r="L289" s="81">
        <f>I289-J289</f>
        <v>50</v>
      </c>
      <c r="M289" s="34">
        <v>0</v>
      </c>
      <c r="N289" s="83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4"/>
      <c r="AH289" s="38"/>
    </row>
    <row r="290" spans="1:34" ht="12.75">
      <c r="A290" s="18" t="s">
        <v>400</v>
      </c>
      <c r="B290" s="18" t="s">
        <v>401</v>
      </c>
      <c r="C290" s="42" t="s">
        <v>203</v>
      </c>
      <c r="D290" s="42">
        <v>73</v>
      </c>
      <c r="E290" s="17"/>
      <c r="F290" s="17"/>
      <c r="G290" s="3" t="s">
        <v>105</v>
      </c>
      <c r="H290" s="41" t="s">
        <v>172</v>
      </c>
      <c r="I290" s="2">
        <v>50</v>
      </c>
      <c r="J290" s="33">
        <f t="shared" si="14"/>
        <v>0</v>
      </c>
      <c r="K290" s="34"/>
      <c r="L290" s="81">
        <f t="shared" si="13"/>
        <v>50</v>
      </c>
      <c r="M290" s="34">
        <v>0</v>
      </c>
      <c r="N290" s="83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4"/>
      <c r="AH290" s="38"/>
    </row>
    <row r="291" spans="1:34" ht="12.75">
      <c r="A291" s="73" t="s">
        <v>630</v>
      </c>
      <c r="B291" s="73" t="s">
        <v>631</v>
      </c>
      <c r="C291" s="88" t="s">
        <v>509</v>
      </c>
      <c r="D291" s="88">
        <v>74</v>
      </c>
      <c r="E291" s="89">
        <v>4</v>
      </c>
      <c r="F291" s="89">
        <v>4</v>
      </c>
      <c r="G291" s="3" t="s">
        <v>105</v>
      </c>
      <c r="H291" s="41" t="s">
        <v>172</v>
      </c>
      <c r="I291" s="1">
        <v>50</v>
      </c>
      <c r="J291" s="33">
        <f t="shared" si="14"/>
        <v>0</v>
      </c>
      <c r="K291" s="34"/>
      <c r="L291" s="81">
        <f>I291-J291</f>
        <v>50</v>
      </c>
      <c r="M291" s="34">
        <v>0</v>
      </c>
      <c r="N291" s="83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4"/>
      <c r="AH291" s="38"/>
    </row>
    <row r="292" spans="1:34" ht="12.75">
      <c r="A292" s="18" t="s">
        <v>564</v>
      </c>
      <c r="B292" s="18" t="s">
        <v>13</v>
      </c>
      <c r="C292" s="42" t="s">
        <v>46</v>
      </c>
      <c r="D292" s="42">
        <v>73</v>
      </c>
      <c r="E292" s="4">
        <v>4</v>
      </c>
      <c r="F292" s="4">
        <v>4</v>
      </c>
      <c r="G292" s="3" t="s">
        <v>106</v>
      </c>
      <c r="H292" s="32" t="s">
        <v>170</v>
      </c>
      <c r="I292" s="1">
        <v>40</v>
      </c>
      <c r="J292" s="33">
        <f t="shared" si="14"/>
        <v>8</v>
      </c>
      <c r="K292" s="34"/>
      <c r="L292" s="81">
        <f t="shared" si="13"/>
        <v>32</v>
      </c>
      <c r="M292" s="34">
        <v>0</v>
      </c>
      <c r="N292" s="83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>
        <v>8</v>
      </c>
      <c r="AA292" s="36"/>
      <c r="AB292" s="36"/>
      <c r="AC292" s="36"/>
      <c r="AD292" s="36"/>
      <c r="AE292" s="36"/>
      <c r="AF292" s="36"/>
      <c r="AG292" s="34"/>
      <c r="AH292" s="38"/>
    </row>
    <row r="293" spans="1:34" ht="12.75">
      <c r="A293" s="18" t="s">
        <v>647</v>
      </c>
      <c r="B293" s="18" t="s">
        <v>61</v>
      </c>
      <c r="C293" s="42" t="s">
        <v>92</v>
      </c>
      <c r="D293" s="42">
        <v>73</v>
      </c>
      <c r="E293" s="4">
        <v>1</v>
      </c>
      <c r="F293" s="4">
        <v>1</v>
      </c>
      <c r="G293" s="3" t="s">
        <v>104</v>
      </c>
      <c r="H293" s="43" t="s">
        <v>501</v>
      </c>
      <c r="I293" s="1">
        <v>30</v>
      </c>
      <c r="J293" s="33">
        <f t="shared" si="14"/>
        <v>0</v>
      </c>
      <c r="K293" s="34"/>
      <c r="L293" s="81">
        <f>I293-J293</f>
        <v>30</v>
      </c>
      <c r="M293" s="34">
        <v>0</v>
      </c>
      <c r="N293" s="83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4"/>
      <c r="AH293" s="38"/>
    </row>
    <row r="294" spans="1:34" ht="22.5">
      <c r="A294" s="18" t="s">
        <v>489</v>
      </c>
      <c r="B294" s="18" t="s">
        <v>15</v>
      </c>
      <c r="C294" s="42" t="s">
        <v>34</v>
      </c>
      <c r="D294" s="42">
        <v>73</v>
      </c>
      <c r="E294" s="4">
        <v>5</v>
      </c>
      <c r="F294" s="4">
        <v>5</v>
      </c>
      <c r="G294" s="3" t="s">
        <v>129</v>
      </c>
      <c r="H294" s="40" t="s">
        <v>174</v>
      </c>
      <c r="I294" s="2">
        <v>50</v>
      </c>
      <c r="J294" s="33">
        <f>M294+SUM(N294:BF294)</f>
        <v>6</v>
      </c>
      <c r="K294" s="34"/>
      <c r="L294" s="35">
        <f>I294-J294</f>
        <v>44</v>
      </c>
      <c r="M294" s="34">
        <v>0</v>
      </c>
      <c r="N294" s="83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>
        <v>6</v>
      </c>
      <c r="AD294" s="36"/>
      <c r="AE294" s="36"/>
      <c r="AF294" s="36"/>
      <c r="AG294" s="34"/>
      <c r="AH294" s="38"/>
    </row>
    <row r="295" spans="1:34" ht="12.75">
      <c r="A295" s="18" t="s">
        <v>65</v>
      </c>
      <c r="B295" s="18" t="s">
        <v>14</v>
      </c>
      <c r="C295" s="42" t="s">
        <v>41</v>
      </c>
      <c r="D295" s="42">
        <v>73</v>
      </c>
      <c r="E295" s="4">
        <v>2</v>
      </c>
      <c r="F295" s="4">
        <v>2</v>
      </c>
      <c r="G295" s="3" t="s">
        <v>105</v>
      </c>
      <c r="H295" s="41" t="s">
        <v>172</v>
      </c>
      <c r="I295" s="1">
        <v>50</v>
      </c>
      <c r="J295" s="33">
        <f>M295+SUM(N295:AX295)</f>
        <v>0</v>
      </c>
      <c r="K295" s="34"/>
      <c r="L295" s="35">
        <f>I295-J295</f>
        <v>50</v>
      </c>
      <c r="M295" s="34">
        <v>0</v>
      </c>
      <c r="N295" s="83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4"/>
      <c r="AH295" s="38"/>
    </row>
    <row r="296" spans="1:34" ht="12.75">
      <c r="A296" s="18" t="s">
        <v>65</v>
      </c>
      <c r="B296" s="18" t="s">
        <v>31</v>
      </c>
      <c r="C296" s="39" t="s">
        <v>41</v>
      </c>
      <c r="D296" s="39">
        <v>73</v>
      </c>
      <c r="E296" s="4">
        <v>4</v>
      </c>
      <c r="F296" s="4">
        <v>4</v>
      </c>
      <c r="G296" s="3" t="s">
        <v>105</v>
      </c>
      <c r="H296" s="41" t="s">
        <v>172</v>
      </c>
      <c r="I296" s="2">
        <v>50</v>
      </c>
      <c r="J296" s="33">
        <f t="shared" si="14"/>
        <v>0</v>
      </c>
      <c r="K296" s="34"/>
      <c r="L296" s="81">
        <f t="shared" si="13"/>
        <v>50</v>
      </c>
      <c r="M296" s="34">
        <v>0</v>
      </c>
      <c r="N296" s="83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4"/>
      <c r="AH296" s="38"/>
    </row>
    <row r="297" spans="1:34" ht="22.5">
      <c r="A297" s="73" t="s">
        <v>444</v>
      </c>
      <c r="B297" s="73" t="s">
        <v>7</v>
      </c>
      <c r="C297" s="39" t="s">
        <v>164</v>
      </c>
      <c r="D297" s="39">
        <v>74</v>
      </c>
      <c r="E297" s="4">
        <v>5</v>
      </c>
      <c r="F297" s="4">
        <v>5</v>
      </c>
      <c r="G297" s="3" t="s">
        <v>129</v>
      </c>
      <c r="H297" s="40" t="s">
        <v>174</v>
      </c>
      <c r="I297" s="2">
        <v>50</v>
      </c>
      <c r="J297" s="33">
        <f t="shared" si="14"/>
        <v>0</v>
      </c>
      <c r="K297" s="34"/>
      <c r="L297" s="81">
        <f t="shared" si="13"/>
        <v>50</v>
      </c>
      <c r="M297" s="34">
        <v>0</v>
      </c>
      <c r="N297" s="83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4"/>
      <c r="AH297" s="38"/>
    </row>
    <row r="298" spans="1:34" ht="22.5">
      <c r="A298" s="18" t="s">
        <v>146</v>
      </c>
      <c r="B298" s="18" t="s">
        <v>13</v>
      </c>
      <c r="C298" s="42" t="s">
        <v>41</v>
      </c>
      <c r="D298" s="42">
        <v>73</v>
      </c>
      <c r="E298" s="4">
        <v>5</v>
      </c>
      <c r="F298" s="4">
        <v>5</v>
      </c>
      <c r="G298" s="3" t="s">
        <v>129</v>
      </c>
      <c r="H298" s="40" t="s">
        <v>174</v>
      </c>
      <c r="I298" s="2">
        <v>50</v>
      </c>
      <c r="J298" s="33">
        <f>M298+SUM(N298:AG298)</f>
        <v>16</v>
      </c>
      <c r="K298" s="34"/>
      <c r="L298" s="81">
        <f>I298-J298</f>
        <v>34</v>
      </c>
      <c r="M298" s="34">
        <v>0</v>
      </c>
      <c r="N298" s="83"/>
      <c r="O298" s="36"/>
      <c r="P298" s="36"/>
      <c r="Q298" s="36"/>
      <c r="R298" s="36"/>
      <c r="S298" s="36"/>
      <c r="T298" s="36"/>
      <c r="U298" s="36"/>
      <c r="V298" s="36"/>
      <c r="W298" s="36">
        <v>8</v>
      </c>
      <c r="X298" s="36"/>
      <c r="Y298" s="36"/>
      <c r="Z298" s="36">
        <v>8</v>
      </c>
      <c r="AA298" s="36"/>
      <c r="AB298" s="36"/>
      <c r="AC298" s="36"/>
      <c r="AD298" s="36"/>
      <c r="AE298" s="36"/>
      <c r="AF298" s="36"/>
      <c r="AG298" s="34"/>
      <c r="AH298" s="38"/>
    </row>
    <row r="299" spans="1:34" ht="12.75">
      <c r="A299" s="18" t="s">
        <v>402</v>
      </c>
      <c r="B299" s="18" t="s">
        <v>15</v>
      </c>
      <c r="C299" s="39" t="s">
        <v>203</v>
      </c>
      <c r="D299" s="39">
        <v>73</v>
      </c>
      <c r="E299" s="17"/>
      <c r="F299" s="17"/>
      <c r="G299" s="3" t="s">
        <v>105</v>
      </c>
      <c r="H299" s="41" t="s">
        <v>172</v>
      </c>
      <c r="I299" s="2">
        <v>50</v>
      </c>
      <c r="J299" s="33">
        <f t="shared" si="14"/>
        <v>0</v>
      </c>
      <c r="K299" s="34"/>
      <c r="L299" s="81">
        <f t="shared" si="13"/>
        <v>50</v>
      </c>
      <c r="M299" s="34">
        <v>0</v>
      </c>
      <c r="N299" s="83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4"/>
      <c r="AH299" s="38"/>
    </row>
    <row r="300" spans="1:34" ht="12.75">
      <c r="A300" s="18" t="s">
        <v>701</v>
      </c>
      <c r="B300" s="18" t="s">
        <v>579</v>
      </c>
      <c r="C300" s="39" t="s">
        <v>46</v>
      </c>
      <c r="D300" s="39">
        <v>73</v>
      </c>
      <c r="E300" s="4">
        <v>5</v>
      </c>
      <c r="F300" s="4">
        <v>5</v>
      </c>
      <c r="G300" s="3" t="s">
        <v>105</v>
      </c>
      <c r="H300" s="41" t="s">
        <v>172</v>
      </c>
      <c r="I300" s="2">
        <v>50</v>
      </c>
      <c r="J300" s="33">
        <f t="shared" si="14"/>
        <v>0</v>
      </c>
      <c r="K300" s="34"/>
      <c r="L300" s="81">
        <f>I300-J300</f>
        <v>50</v>
      </c>
      <c r="M300" s="34">
        <v>0</v>
      </c>
      <c r="N300" s="83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4"/>
      <c r="AH300" s="38"/>
    </row>
    <row r="301" spans="1:34" ht="12.75">
      <c r="A301" s="18" t="s">
        <v>797</v>
      </c>
      <c r="B301" s="18" t="s">
        <v>587</v>
      </c>
      <c r="C301" s="39" t="s">
        <v>190</v>
      </c>
      <c r="D301" s="39">
        <v>73</v>
      </c>
      <c r="E301" s="89">
        <v>2</v>
      </c>
      <c r="F301" s="89">
        <v>2</v>
      </c>
      <c r="G301" s="3" t="s">
        <v>104</v>
      </c>
      <c r="H301" s="43" t="s">
        <v>501</v>
      </c>
      <c r="I301" s="1">
        <v>30</v>
      </c>
      <c r="J301" s="33">
        <f>M301+SUM(N301:AG301)</f>
        <v>0</v>
      </c>
      <c r="K301" s="34"/>
      <c r="L301" s="81">
        <f>I301-J301</f>
        <v>30</v>
      </c>
      <c r="M301" s="34">
        <v>0</v>
      </c>
      <c r="N301" s="83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4"/>
      <c r="AH301" s="38"/>
    </row>
    <row r="302" spans="1:34" ht="12.75">
      <c r="A302" s="18" t="s">
        <v>770</v>
      </c>
      <c r="B302" s="18" t="s">
        <v>22</v>
      </c>
      <c r="C302" s="39" t="s">
        <v>92</v>
      </c>
      <c r="D302" s="39">
        <v>73</v>
      </c>
      <c r="E302" s="4">
        <v>4</v>
      </c>
      <c r="F302" s="4">
        <v>4</v>
      </c>
      <c r="G302" s="3" t="s">
        <v>106</v>
      </c>
      <c r="H302" s="32" t="s">
        <v>170</v>
      </c>
      <c r="I302" s="1">
        <v>40</v>
      </c>
      <c r="J302" s="33">
        <f>M302+SUM(N302:AG302)</f>
        <v>0</v>
      </c>
      <c r="K302" s="34"/>
      <c r="L302" s="81">
        <f>I302-J302</f>
        <v>40</v>
      </c>
      <c r="M302" s="34">
        <v>0</v>
      </c>
      <c r="N302" s="83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4"/>
      <c r="AH302" s="38"/>
    </row>
    <row r="303" spans="1:34" ht="12.75">
      <c r="A303" s="18" t="s">
        <v>134</v>
      </c>
      <c r="B303" s="18" t="s">
        <v>2</v>
      </c>
      <c r="C303" s="42" t="s">
        <v>41</v>
      </c>
      <c r="D303" s="42">
        <v>73</v>
      </c>
      <c r="E303" s="4">
        <v>1</v>
      </c>
      <c r="F303" s="4">
        <v>1</v>
      </c>
      <c r="G303" s="3" t="s">
        <v>106</v>
      </c>
      <c r="H303" s="32" t="s">
        <v>170</v>
      </c>
      <c r="I303" s="1">
        <v>40</v>
      </c>
      <c r="J303" s="33">
        <f>M303+SUM(N303:AG303)</f>
        <v>6</v>
      </c>
      <c r="K303" s="34"/>
      <c r="L303" s="81">
        <f>I303-J303</f>
        <v>34</v>
      </c>
      <c r="M303" s="34">
        <v>0</v>
      </c>
      <c r="N303" s="83"/>
      <c r="O303" s="36"/>
      <c r="P303" s="36"/>
      <c r="Q303" s="36"/>
      <c r="R303" s="36"/>
      <c r="S303" s="36"/>
      <c r="T303" s="36">
        <v>6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4"/>
      <c r="AH303" s="38"/>
    </row>
    <row r="304" spans="1:34" ht="12.75">
      <c r="A304" s="18" t="s">
        <v>404</v>
      </c>
      <c r="B304" s="18" t="s">
        <v>11</v>
      </c>
      <c r="C304" s="42" t="s">
        <v>41</v>
      </c>
      <c r="D304" s="42">
        <v>73</v>
      </c>
      <c r="E304" s="4">
        <v>4</v>
      </c>
      <c r="F304" s="4">
        <v>4</v>
      </c>
      <c r="G304" s="3" t="s">
        <v>106</v>
      </c>
      <c r="H304" s="32" t="s">
        <v>170</v>
      </c>
      <c r="I304" s="1">
        <v>40</v>
      </c>
      <c r="J304" s="33">
        <f t="shared" si="14"/>
        <v>0</v>
      </c>
      <c r="K304" s="34"/>
      <c r="L304" s="81">
        <f t="shared" si="13"/>
        <v>40</v>
      </c>
      <c r="M304" s="34">
        <v>0</v>
      </c>
      <c r="N304" s="83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4"/>
      <c r="AH304" s="38"/>
    </row>
    <row r="305" spans="1:34" ht="22.5">
      <c r="A305" s="73" t="s">
        <v>404</v>
      </c>
      <c r="B305" s="73" t="s">
        <v>13</v>
      </c>
      <c r="C305" s="42" t="s">
        <v>41</v>
      </c>
      <c r="D305" s="42">
        <v>73</v>
      </c>
      <c r="E305" s="17"/>
      <c r="F305" s="17"/>
      <c r="G305" s="3" t="s">
        <v>129</v>
      </c>
      <c r="H305" s="40" t="s">
        <v>174</v>
      </c>
      <c r="I305" s="2">
        <v>50</v>
      </c>
      <c r="J305" s="33">
        <f t="shared" si="14"/>
        <v>0</v>
      </c>
      <c r="K305" s="34"/>
      <c r="L305" s="81">
        <f t="shared" si="13"/>
        <v>50</v>
      </c>
      <c r="M305" s="34">
        <v>0</v>
      </c>
      <c r="N305" s="83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4"/>
      <c r="AH305" s="38"/>
    </row>
    <row r="306" spans="1:34" ht="12.75">
      <c r="A306" s="18" t="s">
        <v>691</v>
      </c>
      <c r="B306" s="18" t="s">
        <v>234</v>
      </c>
      <c r="C306" s="42" t="s">
        <v>34</v>
      </c>
      <c r="D306" s="42">
        <v>73</v>
      </c>
      <c r="E306" s="4">
        <v>4</v>
      </c>
      <c r="F306" s="4">
        <v>4</v>
      </c>
      <c r="G306" s="3" t="s">
        <v>104</v>
      </c>
      <c r="H306" s="43" t="s">
        <v>501</v>
      </c>
      <c r="I306" s="1">
        <v>30</v>
      </c>
      <c r="J306" s="33">
        <f t="shared" si="14"/>
        <v>0</v>
      </c>
      <c r="K306" s="34"/>
      <c r="L306" s="81">
        <f>I306-J306</f>
        <v>30</v>
      </c>
      <c r="M306" s="34">
        <v>0</v>
      </c>
      <c r="N306" s="83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4"/>
      <c r="AH306" s="38"/>
    </row>
    <row r="307" spans="1:34" ht="22.5">
      <c r="A307" s="18" t="s">
        <v>406</v>
      </c>
      <c r="B307" s="18" t="s">
        <v>15</v>
      </c>
      <c r="C307" s="42" t="s">
        <v>203</v>
      </c>
      <c r="D307" s="42">
        <v>73</v>
      </c>
      <c r="E307" s="17"/>
      <c r="F307" s="17"/>
      <c r="G307" s="3" t="s">
        <v>129</v>
      </c>
      <c r="H307" s="40" t="s">
        <v>174</v>
      </c>
      <c r="I307" s="2">
        <v>50</v>
      </c>
      <c r="J307" s="33">
        <f t="shared" si="14"/>
        <v>0</v>
      </c>
      <c r="K307" s="34"/>
      <c r="L307" s="81">
        <f t="shared" si="13"/>
        <v>50</v>
      </c>
      <c r="M307" s="34">
        <v>0</v>
      </c>
      <c r="N307" s="83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4"/>
      <c r="AH307" s="38"/>
    </row>
    <row r="308" spans="1:34" ht="12.75">
      <c r="A308" s="73" t="s">
        <v>730</v>
      </c>
      <c r="B308" s="73" t="s">
        <v>20</v>
      </c>
      <c r="C308" s="42" t="s">
        <v>709</v>
      </c>
      <c r="D308" s="42">
        <v>73</v>
      </c>
      <c r="E308" s="4">
        <v>4</v>
      </c>
      <c r="F308" s="4">
        <v>4</v>
      </c>
      <c r="G308" s="3" t="s">
        <v>105</v>
      </c>
      <c r="H308" s="41" t="s">
        <v>172</v>
      </c>
      <c r="I308" s="2">
        <v>50</v>
      </c>
      <c r="J308" s="33">
        <f>M308+SUM(N308:AG308)</f>
        <v>0</v>
      </c>
      <c r="K308" s="34"/>
      <c r="L308" s="81">
        <f>I308-J308</f>
        <v>50</v>
      </c>
      <c r="M308" s="34">
        <v>0</v>
      </c>
      <c r="N308" s="83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4"/>
      <c r="AH308" s="38"/>
    </row>
    <row r="309" spans="1:34" ht="12.75">
      <c r="A309" s="18" t="s">
        <v>730</v>
      </c>
      <c r="B309" s="18" t="s">
        <v>259</v>
      </c>
      <c r="C309" s="42" t="s">
        <v>709</v>
      </c>
      <c r="D309" s="42">
        <v>73</v>
      </c>
      <c r="E309" s="4">
        <v>3</v>
      </c>
      <c r="F309" s="4">
        <v>3</v>
      </c>
      <c r="G309" s="3" t="s">
        <v>106</v>
      </c>
      <c r="H309" s="32" t="s">
        <v>170</v>
      </c>
      <c r="I309" s="1">
        <v>40</v>
      </c>
      <c r="J309" s="33">
        <f>M309+SUM(N309:AG309)</f>
        <v>1</v>
      </c>
      <c r="K309" s="34"/>
      <c r="L309" s="81">
        <f>I309-J309</f>
        <v>39</v>
      </c>
      <c r="M309" s="34">
        <v>0</v>
      </c>
      <c r="N309" s="83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>
        <v>1</v>
      </c>
      <c r="AB309" s="36"/>
      <c r="AC309" s="36"/>
      <c r="AD309" s="36"/>
      <c r="AE309" s="36"/>
      <c r="AF309" s="36"/>
      <c r="AG309" s="34"/>
      <c r="AH309" s="38"/>
    </row>
    <row r="310" spans="1:34" ht="12.75">
      <c r="A310" s="11" t="s">
        <v>728</v>
      </c>
      <c r="B310" s="11" t="s">
        <v>729</v>
      </c>
      <c r="C310" s="42" t="s">
        <v>709</v>
      </c>
      <c r="D310" s="42">
        <v>73</v>
      </c>
      <c r="E310" s="4">
        <v>4</v>
      </c>
      <c r="F310" s="4">
        <v>3</v>
      </c>
      <c r="G310" s="3" t="s">
        <v>106</v>
      </c>
      <c r="H310" s="32" t="s">
        <v>170</v>
      </c>
      <c r="I310" s="1">
        <v>40</v>
      </c>
      <c r="J310" s="33">
        <f>M310+SUM(N310:AG310)</f>
        <v>6</v>
      </c>
      <c r="K310" s="34"/>
      <c r="L310" s="81">
        <f>I310-J310</f>
        <v>34</v>
      </c>
      <c r="M310" s="34">
        <v>0</v>
      </c>
      <c r="N310" s="83"/>
      <c r="O310" s="36">
        <v>6</v>
      </c>
      <c r="P310" s="36"/>
      <c r="Q310" s="11"/>
      <c r="R310" s="11"/>
      <c r="S310" s="11"/>
      <c r="T310" s="11"/>
      <c r="U310" s="11"/>
      <c r="V310" s="11"/>
      <c r="W310" s="11"/>
      <c r="X310" s="11"/>
      <c r="Y310" s="11"/>
      <c r="Z310" s="47"/>
      <c r="AA310" s="11"/>
      <c r="AB310" s="11"/>
      <c r="AC310" s="47"/>
      <c r="AD310" s="11"/>
      <c r="AE310" s="11"/>
      <c r="AF310" s="11"/>
      <c r="AG310" s="34"/>
      <c r="AH310" s="38"/>
    </row>
    <row r="311" spans="1:34" ht="12.75">
      <c r="A311" s="18" t="s">
        <v>728</v>
      </c>
      <c r="B311" s="18" t="s">
        <v>729</v>
      </c>
      <c r="C311" s="42" t="s">
        <v>709</v>
      </c>
      <c r="D311" s="42">
        <v>73</v>
      </c>
      <c r="E311" s="4">
        <v>3</v>
      </c>
      <c r="F311" s="4">
        <v>3</v>
      </c>
      <c r="G311" s="3" t="s">
        <v>106</v>
      </c>
      <c r="H311" s="32" t="s">
        <v>170</v>
      </c>
      <c r="I311" s="1">
        <v>40</v>
      </c>
      <c r="J311" s="33">
        <f>M311+SUM(N311:AG311)</f>
        <v>30</v>
      </c>
      <c r="K311" s="34"/>
      <c r="L311" s="98">
        <f>I311-J311</f>
        <v>10</v>
      </c>
      <c r="M311" s="34">
        <v>0</v>
      </c>
      <c r="N311" s="73"/>
      <c r="O311" s="11"/>
      <c r="P311" s="11"/>
      <c r="Q311" s="73">
        <v>6</v>
      </c>
      <c r="R311" s="73"/>
      <c r="S311" s="73"/>
      <c r="T311" s="73"/>
      <c r="U311" s="73"/>
      <c r="V311" s="73"/>
      <c r="W311" s="73">
        <v>8</v>
      </c>
      <c r="X311" s="73"/>
      <c r="Y311" s="73"/>
      <c r="Z311" s="73">
        <v>4</v>
      </c>
      <c r="AA311" s="73">
        <v>6</v>
      </c>
      <c r="AB311" s="73"/>
      <c r="AC311" s="73">
        <v>6</v>
      </c>
      <c r="AD311" s="73"/>
      <c r="AE311" s="36"/>
      <c r="AF311" s="36"/>
      <c r="AG311" s="34"/>
      <c r="AH311" s="38"/>
    </row>
    <row r="312" spans="1:34" ht="22.5">
      <c r="A312" s="73" t="s">
        <v>417</v>
      </c>
      <c r="B312" s="73" t="s">
        <v>103</v>
      </c>
      <c r="C312" s="42" t="s">
        <v>151</v>
      </c>
      <c r="D312" s="42">
        <v>74</v>
      </c>
      <c r="E312" s="17"/>
      <c r="F312" s="17"/>
      <c r="G312" s="3" t="s">
        <v>129</v>
      </c>
      <c r="H312" s="40" t="s">
        <v>174</v>
      </c>
      <c r="I312" s="2">
        <v>50</v>
      </c>
      <c r="J312" s="33">
        <f t="shared" si="14"/>
        <v>0</v>
      </c>
      <c r="K312" s="34"/>
      <c r="L312" s="81">
        <f t="shared" si="13"/>
        <v>50</v>
      </c>
      <c r="M312" s="34">
        <v>0</v>
      </c>
      <c r="N312" s="83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4"/>
      <c r="AH312" s="38"/>
    </row>
    <row r="313" spans="1:34" ht="12.75">
      <c r="A313" s="18" t="s">
        <v>192</v>
      </c>
      <c r="B313" s="18" t="s">
        <v>9</v>
      </c>
      <c r="C313" s="42" t="s">
        <v>46</v>
      </c>
      <c r="D313" s="42">
        <v>73</v>
      </c>
      <c r="E313" s="4">
        <v>3</v>
      </c>
      <c r="F313" s="4">
        <v>3</v>
      </c>
      <c r="G313" s="3" t="s">
        <v>105</v>
      </c>
      <c r="H313" s="41" t="s">
        <v>172</v>
      </c>
      <c r="I313" s="2">
        <v>50</v>
      </c>
      <c r="J313" s="33">
        <f t="shared" si="14"/>
        <v>0</v>
      </c>
      <c r="K313" s="34"/>
      <c r="L313" s="81">
        <f t="shared" si="13"/>
        <v>50</v>
      </c>
      <c r="M313" s="34">
        <v>0</v>
      </c>
      <c r="N313" s="83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4"/>
      <c r="AH313" s="38"/>
    </row>
    <row r="314" spans="1:34" ht="12.75">
      <c r="A314" s="18" t="s">
        <v>165</v>
      </c>
      <c r="B314" s="18" t="s">
        <v>259</v>
      </c>
      <c r="C314" s="39" t="s">
        <v>203</v>
      </c>
      <c r="D314" s="39">
        <v>73</v>
      </c>
      <c r="E314" s="17"/>
      <c r="F314" s="17"/>
      <c r="G314" s="3" t="s">
        <v>106</v>
      </c>
      <c r="H314" s="32" t="s">
        <v>170</v>
      </c>
      <c r="I314" s="1">
        <v>40</v>
      </c>
      <c r="J314" s="33">
        <f t="shared" si="14"/>
        <v>0</v>
      </c>
      <c r="K314" s="34"/>
      <c r="L314" s="81">
        <f t="shared" si="13"/>
        <v>40</v>
      </c>
      <c r="M314" s="34">
        <v>0</v>
      </c>
      <c r="N314" s="83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4"/>
      <c r="AH314" s="38"/>
    </row>
    <row r="315" spans="1:34" ht="12.75">
      <c r="A315" s="18" t="s">
        <v>558</v>
      </c>
      <c r="B315" s="18" t="s">
        <v>143</v>
      </c>
      <c r="C315" s="42" t="s">
        <v>34</v>
      </c>
      <c r="D315" s="42">
        <v>73</v>
      </c>
      <c r="E315" s="4">
        <v>4</v>
      </c>
      <c r="F315" s="4">
        <v>4</v>
      </c>
      <c r="G315" s="3" t="s">
        <v>106</v>
      </c>
      <c r="H315" s="32" t="s">
        <v>170</v>
      </c>
      <c r="I315" s="1">
        <v>40</v>
      </c>
      <c r="J315" s="33">
        <f t="shared" si="14"/>
        <v>0</v>
      </c>
      <c r="K315" s="34"/>
      <c r="L315" s="81">
        <f t="shared" si="13"/>
        <v>40</v>
      </c>
      <c r="M315" s="34">
        <v>0</v>
      </c>
      <c r="N315" s="83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4"/>
      <c r="AH315" s="38"/>
    </row>
    <row r="316" spans="1:34" ht="12.75">
      <c r="A316" s="18" t="s">
        <v>408</v>
      </c>
      <c r="B316" s="18" t="s">
        <v>409</v>
      </c>
      <c r="C316" s="39" t="s">
        <v>203</v>
      </c>
      <c r="D316" s="39">
        <v>73</v>
      </c>
      <c r="E316" s="4">
        <v>4</v>
      </c>
      <c r="F316" s="4">
        <v>4</v>
      </c>
      <c r="G316" s="3" t="s">
        <v>104</v>
      </c>
      <c r="H316" s="43" t="s">
        <v>501</v>
      </c>
      <c r="I316" s="1">
        <v>30</v>
      </c>
      <c r="J316" s="33">
        <f t="shared" si="14"/>
        <v>0</v>
      </c>
      <c r="K316" s="34"/>
      <c r="L316" s="85">
        <f t="shared" si="13"/>
        <v>30</v>
      </c>
      <c r="M316" s="34">
        <v>0</v>
      </c>
      <c r="N316" s="83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4"/>
      <c r="AH316" s="38"/>
    </row>
    <row r="317" spans="1:33" ht="12.75">
      <c r="A317" s="18" t="s">
        <v>71</v>
      </c>
      <c r="B317" s="18" t="s">
        <v>1</v>
      </c>
      <c r="C317" s="42" t="s">
        <v>46</v>
      </c>
      <c r="D317" s="42">
        <v>73</v>
      </c>
      <c r="E317" s="4">
        <v>4</v>
      </c>
      <c r="F317" s="4">
        <v>4</v>
      </c>
      <c r="G317" s="3" t="s">
        <v>106</v>
      </c>
      <c r="H317" s="32" t="s">
        <v>170</v>
      </c>
      <c r="I317" s="1">
        <v>40</v>
      </c>
      <c r="J317" s="33">
        <f t="shared" si="14"/>
        <v>0</v>
      </c>
      <c r="K317" s="34"/>
      <c r="L317" s="81">
        <f t="shared" si="13"/>
        <v>40</v>
      </c>
      <c r="M317" s="34">
        <v>0</v>
      </c>
      <c r="N317" s="83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4"/>
    </row>
    <row r="318" spans="1:33" ht="12.75">
      <c r="A318" s="18" t="s">
        <v>765</v>
      </c>
      <c r="B318" s="18" t="s">
        <v>766</v>
      </c>
      <c r="C318" s="42" t="s">
        <v>92</v>
      </c>
      <c r="D318" s="42">
        <v>73</v>
      </c>
      <c r="E318" s="4">
        <v>4</v>
      </c>
      <c r="F318" s="4">
        <v>4</v>
      </c>
      <c r="G318" s="3" t="s">
        <v>106</v>
      </c>
      <c r="H318" s="32" t="s">
        <v>170</v>
      </c>
      <c r="I318" s="1">
        <v>40</v>
      </c>
      <c r="J318" s="33">
        <f>M318+SUM(N318:AG318)</f>
        <v>6</v>
      </c>
      <c r="K318" s="34"/>
      <c r="L318" s="81">
        <f>I318-J318</f>
        <v>34</v>
      </c>
      <c r="M318" s="34">
        <v>0</v>
      </c>
      <c r="N318" s="83"/>
      <c r="O318" s="36"/>
      <c r="P318" s="36"/>
      <c r="Q318" s="36"/>
      <c r="R318" s="36"/>
      <c r="S318" s="36"/>
      <c r="T318" s="36"/>
      <c r="U318" s="36"/>
      <c r="V318" s="36"/>
      <c r="W318" s="36">
        <v>6</v>
      </c>
      <c r="X318" s="36"/>
      <c r="Y318" s="36"/>
      <c r="Z318" s="36"/>
      <c r="AA318" s="36"/>
      <c r="AB318" s="36"/>
      <c r="AC318" s="36"/>
      <c r="AD318" s="36"/>
      <c r="AE318" s="36"/>
      <c r="AF318" s="36"/>
      <c r="AG318" s="34"/>
    </row>
    <row r="319" spans="1:33" ht="12.75">
      <c r="A319" s="18" t="s">
        <v>707</v>
      </c>
      <c r="B319" s="18" t="s">
        <v>20</v>
      </c>
      <c r="C319" s="42" t="s">
        <v>46</v>
      </c>
      <c r="D319" s="42">
        <v>73</v>
      </c>
      <c r="E319" s="4">
        <v>4</v>
      </c>
      <c r="F319" s="4">
        <v>4</v>
      </c>
      <c r="G319" s="3" t="s">
        <v>105</v>
      </c>
      <c r="H319" s="41" t="s">
        <v>172</v>
      </c>
      <c r="I319" s="2">
        <v>50</v>
      </c>
      <c r="J319" s="33">
        <f t="shared" si="14"/>
        <v>0</v>
      </c>
      <c r="K319" s="34"/>
      <c r="L319" s="81">
        <f>I319-J319</f>
        <v>50</v>
      </c>
      <c r="M319" s="34">
        <v>0</v>
      </c>
      <c r="N319" s="83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4"/>
    </row>
    <row r="320" spans="1:33" ht="12.75">
      <c r="A320" s="18" t="s">
        <v>239</v>
      </c>
      <c r="B320" s="18" t="s">
        <v>240</v>
      </c>
      <c r="C320" s="42" t="s">
        <v>46</v>
      </c>
      <c r="D320" s="42">
        <v>73</v>
      </c>
      <c r="E320" s="4">
        <v>4</v>
      </c>
      <c r="F320" s="4">
        <v>4</v>
      </c>
      <c r="G320" s="3" t="s">
        <v>105</v>
      </c>
      <c r="H320" s="41" t="s">
        <v>172</v>
      </c>
      <c r="I320" s="2">
        <v>50</v>
      </c>
      <c r="J320" s="33">
        <f t="shared" si="14"/>
        <v>0</v>
      </c>
      <c r="K320" s="34"/>
      <c r="L320" s="81">
        <f t="shared" si="13"/>
        <v>50</v>
      </c>
      <c r="M320" s="34">
        <v>0</v>
      </c>
      <c r="N320" s="83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4"/>
    </row>
    <row r="321" spans="1:33" ht="22.5">
      <c r="A321" s="73" t="s">
        <v>412</v>
      </c>
      <c r="B321" s="73" t="s">
        <v>413</v>
      </c>
      <c r="C321" s="42" t="s">
        <v>34</v>
      </c>
      <c r="D321" s="42">
        <v>73</v>
      </c>
      <c r="E321" s="4"/>
      <c r="F321" s="4"/>
      <c r="G321" s="3" t="s">
        <v>129</v>
      </c>
      <c r="H321" s="40" t="s">
        <v>174</v>
      </c>
      <c r="I321" s="2">
        <v>50</v>
      </c>
      <c r="J321" s="33">
        <f t="shared" si="14"/>
        <v>0</v>
      </c>
      <c r="K321" s="34"/>
      <c r="L321" s="81">
        <f t="shared" si="13"/>
        <v>50</v>
      </c>
      <c r="M321" s="34">
        <v>0</v>
      </c>
      <c r="N321" s="83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4"/>
    </row>
    <row r="322" spans="1:33" ht="12.75">
      <c r="A322" s="18" t="s">
        <v>123</v>
      </c>
      <c r="B322" s="18" t="s">
        <v>154</v>
      </c>
      <c r="C322" s="42" t="s">
        <v>46</v>
      </c>
      <c r="D322" s="42">
        <v>73</v>
      </c>
      <c r="E322" s="4">
        <v>5</v>
      </c>
      <c r="F322" s="4">
        <v>5</v>
      </c>
      <c r="G322" s="3" t="s">
        <v>105</v>
      </c>
      <c r="H322" s="41" t="s">
        <v>172</v>
      </c>
      <c r="I322" s="2">
        <v>50</v>
      </c>
      <c r="J322" s="33">
        <f t="shared" si="14"/>
        <v>0</v>
      </c>
      <c r="K322" s="34"/>
      <c r="L322" s="81">
        <f t="shared" si="13"/>
        <v>50</v>
      </c>
      <c r="M322" s="34">
        <v>0</v>
      </c>
      <c r="N322" s="83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4"/>
    </row>
    <row r="330" ht="12.75"/>
    <row r="331" ht="12.75"/>
    <row r="332" ht="12.75"/>
    <row r="333" ht="12.75"/>
  </sheetData>
  <sheetProtection/>
  <autoFilter ref="A2:AH322"/>
  <mergeCells count="1">
    <mergeCell ref="J1:AG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Y233"/>
  <sheetViews>
    <sheetView zoomScalePageLayoutView="0" workbookViewId="0" topLeftCell="A80">
      <selection activeCell="E213" sqref="E213"/>
    </sheetView>
  </sheetViews>
  <sheetFormatPr defaultColWidth="9.140625" defaultRowHeight="12.75"/>
  <cols>
    <col min="1" max="1" width="12.7109375" style="0" bestFit="1" customWidth="1"/>
    <col min="2" max="2" width="10.7109375" style="0" bestFit="1" customWidth="1"/>
    <col min="3" max="3" width="8.7109375" style="0" bestFit="1" customWidth="1"/>
    <col min="4" max="4" width="3.28125" style="0" bestFit="1" customWidth="1"/>
    <col min="5" max="5" width="5.00390625" style="0" bestFit="1" customWidth="1"/>
    <col min="6" max="6" width="4.57421875" style="0" bestFit="1" customWidth="1"/>
    <col min="7" max="7" width="3.28125" style="0" bestFit="1" customWidth="1"/>
    <col min="8" max="8" width="5.57421875" style="0" bestFit="1" customWidth="1"/>
    <col min="9" max="10" width="3.28125" style="0" bestFit="1" customWidth="1"/>
    <col min="11" max="11" width="2.00390625" style="0" customWidth="1"/>
    <col min="12" max="12" width="3.28125" style="0" bestFit="1" customWidth="1"/>
    <col min="13" max="13" width="3.28125" style="86" bestFit="1" customWidth="1"/>
    <col min="14" max="14" width="3.8515625" style="0" customWidth="1"/>
    <col min="15" max="15" width="3.28125" style="0" bestFit="1" customWidth="1"/>
    <col min="16" max="19" width="3.28125" style="0" customWidth="1"/>
    <col min="20" max="47" width="3.28125" style="90" customWidth="1"/>
    <col min="48" max="49" width="3.28125" style="0" bestFit="1" customWidth="1"/>
  </cols>
  <sheetData>
    <row r="1" spans="1:51" ht="27" customHeight="1">
      <c r="A1" s="52"/>
      <c r="B1" s="52"/>
      <c r="C1" s="52"/>
      <c r="D1" s="52"/>
      <c r="E1" s="52"/>
      <c r="F1" s="52"/>
      <c r="G1" s="52"/>
      <c r="H1" s="52"/>
      <c r="I1" s="52"/>
      <c r="J1" s="105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38"/>
    </row>
    <row r="2" spans="1:51" ht="150.75">
      <c r="A2" s="26" t="s">
        <v>265</v>
      </c>
      <c r="B2" s="26" t="s">
        <v>266</v>
      </c>
      <c r="C2" s="26" t="s">
        <v>272</v>
      </c>
      <c r="D2" s="27" t="s">
        <v>310</v>
      </c>
      <c r="E2" s="27" t="s">
        <v>267</v>
      </c>
      <c r="F2" s="27" t="s">
        <v>268</v>
      </c>
      <c r="G2" s="27" t="s">
        <v>269</v>
      </c>
      <c r="H2" s="27" t="s">
        <v>271</v>
      </c>
      <c r="I2" s="27" t="s">
        <v>131</v>
      </c>
      <c r="J2" s="28" t="s">
        <v>273</v>
      </c>
      <c r="K2" s="74"/>
      <c r="L2" s="80" t="s">
        <v>294</v>
      </c>
      <c r="M2" s="84" t="s">
        <v>619</v>
      </c>
      <c r="N2" s="82"/>
      <c r="O2" s="63" t="s">
        <v>627</v>
      </c>
      <c r="P2" s="63" t="s">
        <v>573</v>
      </c>
      <c r="Q2" s="63" t="s">
        <v>308</v>
      </c>
      <c r="R2" s="63" t="s">
        <v>574</v>
      </c>
      <c r="S2" s="63" t="s">
        <v>593</v>
      </c>
      <c r="T2" s="63" t="s">
        <v>595</v>
      </c>
      <c r="U2" s="63" t="s">
        <v>276</v>
      </c>
      <c r="V2" s="63" t="s">
        <v>651</v>
      </c>
      <c r="W2" s="63" t="s">
        <v>652</v>
      </c>
      <c r="X2" s="63" t="s">
        <v>657</v>
      </c>
      <c r="Y2" s="63" t="s">
        <v>658</v>
      </c>
      <c r="Z2" s="63" t="s">
        <v>275</v>
      </c>
      <c r="AA2" s="63" t="s">
        <v>600</v>
      </c>
      <c r="AB2" s="63" t="s">
        <v>295</v>
      </c>
      <c r="AC2" s="63" t="s">
        <v>671</v>
      </c>
      <c r="AD2" s="63" t="s">
        <v>672</v>
      </c>
      <c r="AE2" s="63" t="s">
        <v>676</v>
      </c>
      <c r="AF2" s="63" t="s">
        <v>678</v>
      </c>
      <c r="AG2" s="63" t="s">
        <v>679</v>
      </c>
      <c r="AH2" s="63" t="s">
        <v>297</v>
      </c>
      <c r="AI2" s="63" t="s">
        <v>681</v>
      </c>
      <c r="AJ2" s="63" t="s">
        <v>682</v>
      </c>
      <c r="AK2" s="63" t="s">
        <v>683</v>
      </c>
      <c r="AL2" s="63" t="s">
        <v>684</v>
      </c>
      <c r="AM2" s="63" t="s">
        <v>685</v>
      </c>
      <c r="AN2" s="63" t="s">
        <v>686</v>
      </c>
      <c r="AO2" s="63" t="s">
        <v>687</v>
      </c>
      <c r="AP2" s="63" t="s">
        <v>488</v>
      </c>
      <c r="AQ2" s="63" t="s">
        <v>696</v>
      </c>
      <c r="AR2" s="63" t="s">
        <v>697</v>
      </c>
      <c r="AS2" s="63" t="s">
        <v>698</v>
      </c>
      <c r="AT2" s="63" t="s">
        <v>497</v>
      </c>
      <c r="AU2" s="29"/>
      <c r="AV2" s="29"/>
      <c r="AW2" s="29" t="s">
        <v>620</v>
      </c>
      <c r="AX2" s="26"/>
      <c r="AY2" s="30"/>
    </row>
    <row r="3" spans="1:51" ht="12.75">
      <c r="A3" s="18" t="s">
        <v>153</v>
      </c>
      <c r="B3" s="18" t="s">
        <v>2</v>
      </c>
      <c r="C3" s="31" t="s">
        <v>41</v>
      </c>
      <c r="D3" s="31">
        <v>73</v>
      </c>
      <c r="E3" s="4">
        <v>3</v>
      </c>
      <c r="F3" s="4">
        <v>3</v>
      </c>
      <c r="G3" s="3" t="s">
        <v>106</v>
      </c>
      <c r="H3" s="32" t="s">
        <v>170</v>
      </c>
      <c r="I3" s="1">
        <v>40</v>
      </c>
      <c r="J3" s="33">
        <f aca="true" t="shared" si="0" ref="J3:J29">M3+SUM(N3:AX3)</f>
        <v>1</v>
      </c>
      <c r="K3" s="34"/>
      <c r="L3" s="81">
        <f aca="true" t="shared" si="1" ref="L3:L64">I3-J3</f>
        <v>39</v>
      </c>
      <c r="M3" s="34">
        <v>1</v>
      </c>
      <c r="N3" s="83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4"/>
      <c r="AY3" s="38"/>
    </row>
    <row r="4" spans="1:51" ht="22.5">
      <c r="A4" s="18" t="s">
        <v>309</v>
      </c>
      <c r="B4" s="18" t="s">
        <v>13</v>
      </c>
      <c r="C4" s="42" t="s">
        <v>203</v>
      </c>
      <c r="D4" s="42">
        <v>73</v>
      </c>
      <c r="E4" s="4">
        <v>5</v>
      </c>
      <c r="F4" s="4">
        <v>5</v>
      </c>
      <c r="G4" s="3" t="s">
        <v>129</v>
      </c>
      <c r="H4" s="40" t="s">
        <v>174</v>
      </c>
      <c r="I4" s="2">
        <v>50</v>
      </c>
      <c r="J4" s="33">
        <f t="shared" si="0"/>
        <v>7</v>
      </c>
      <c r="K4" s="34"/>
      <c r="L4" s="81">
        <f t="shared" si="1"/>
        <v>43</v>
      </c>
      <c r="M4" s="34">
        <v>7</v>
      </c>
      <c r="N4" s="83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4"/>
      <c r="AY4" s="38"/>
    </row>
    <row r="5" spans="1:51" ht="22.5">
      <c r="A5" s="18" t="s">
        <v>416</v>
      </c>
      <c r="B5" s="18" t="s">
        <v>15</v>
      </c>
      <c r="C5" s="39" t="s">
        <v>151</v>
      </c>
      <c r="D5" s="39">
        <v>74</v>
      </c>
      <c r="E5" s="4">
        <v>5</v>
      </c>
      <c r="F5" s="4">
        <v>5</v>
      </c>
      <c r="G5" s="3" t="s">
        <v>129</v>
      </c>
      <c r="H5" s="40" t="s">
        <v>174</v>
      </c>
      <c r="I5" s="1">
        <v>50</v>
      </c>
      <c r="J5" s="33">
        <f t="shared" si="0"/>
        <v>15.5</v>
      </c>
      <c r="K5" s="34"/>
      <c r="L5" s="81">
        <f t="shared" si="1"/>
        <v>34.5</v>
      </c>
      <c r="M5" s="34">
        <v>1.5</v>
      </c>
      <c r="N5" s="83"/>
      <c r="O5" s="36"/>
      <c r="P5" s="36"/>
      <c r="Q5" s="36"/>
      <c r="R5" s="36"/>
      <c r="S5" s="36"/>
      <c r="T5" s="36">
        <v>2</v>
      </c>
      <c r="U5" s="36"/>
      <c r="V5" s="36"/>
      <c r="W5" s="36"/>
      <c r="X5" s="36"/>
      <c r="Y5" s="36"/>
      <c r="Z5" s="36"/>
      <c r="AA5" s="36"/>
      <c r="AB5" s="36">
        <v>2</v>
      </c>
      <c r="AC5" s="36"/>
      <c r="AD5" s="36"/>
      <c r="AE5" s="36">
        <v>2</v>
      </c>
      <c r="AF5" s="36"/>
      <c r="AG5" s="36"/>
      <c r="AH5" s="36">
        <v>4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>
        <v>4</v>
      </c>
      <c r="AT5" s="36"/>
      <c r="AU5" s="36"/>
      <c r="AV5" s="36"/>
      <c r="AW5" s="36"/>
      <c r="AX5" s="34"/>
      <c r="AY5" s="38"/>
    </row>
    <row r="6" spans="1:51" ht="12.75">
      <c r="A6" s="18" t="s">
        <v>233</v>
      </c>
      <c r="B6" s="18" t="s">
        <v>9</v>
      </c>
      <c r="C6" s="42" t="s">
        <v>41</v>
      </c>
      <c r="D6" s="42">
        <v>73</v>
      </c>
      <c r="E6" s="4">
        <v>4</v>
      </c>
      <c r="F6" s="4">
        <v>4</v>
      </c>
      <c r="G6" s="3" t="s">
        <v>106</v>
      </c>
      <c r="H6" s="32" t="s">
        <v>170</v>
      </c>
      <c r="I6" s="1">
        <v>40</v>
      </c>
      <c r="J6" s="33">
        <f t="shared" si="0"/>
        <v>0</v>
      </c>
      <c r="K6" s="34"/>
      <c r="L6" s="81">
        <f t="shared" si="1"/>
        <v>40</v>
      </c>
      <c r="M6" s="34">
        <v>0</v>
      </c>
      <c r="N6" s="83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4"/>
      <c r="AY6" s="38"/>
    </row>
    <row r="7" spans="1:51" ht="12.75">
      <c r="A7" s="18" t="s">
        <v>674</v>
      </c>
      <c r="B7" s="18" t="s">
        <v>5</v>
      </c>
      <c r="C7" s="42" t="s">
        <v>164</v>
      </c>
      <c r="D7" s="42">
        <v>74</v>
      </c>
      <c r="E7" s="4">
        <v>5</v>
      </c>
      <c r="F7" s="4">
        <v>5</v>
      </c>
      <c r="G7" s="3" t="s">
        <v>105</v>
      </c>
      <c r="H7" s="41" t="s">
        <v>172</v>
      </c>
      <c r="I7" s="2">
        <v>50</v>
      </c>
      <c r="J7" s="33">
        <f>M7+SUM(N7:AX7)</f>
        <v>25</v>
      </c>
      <c r="K7" s="34"/>
      <c r="L7" s="81">
        <f>I7-J7</f>
        <v>25</v>
      </c>
      <c r="M7" s="34">
        <v>25</v>
      </c>
      <c r="N7" s="83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4"/>
      <c r="AY7" s="38"/>
    </row>
    <row r="8" spans="1:51" ht="12.75">
      <c r="A8" s="18" t="s">
        <v>692</v>
      </c>
      <c r="B8" s="18" t="s">
        <v>503</v>
      </c>
      <c r="C8" s="42" t="s">
        <v>34</v>
      </c>
      <c r="D8" s="42">
        <v>73</v>
      </c>
      <c r="E8" s="4" t="s">
        <v>540</v>
      </c>
      <c r="F8" s="4" t="s">
        <v>540</v>
      </c>
      <c r="G8" s="3" t="s">
        <v>540</v>
      </c>
      <c r="H8" s="41" t="s">
        <v>540</v>
      </c>
      <c r="I8" s="2">
        <v>0</v>
      </c>
      <c r="J8" s="33">
        <v>0</v>
      </c>
      <c r="K8" s="34" t="s">
        <v>693</v>
      </c>
      <c r="L8" s="81">
        <f>I8-J8</f>
        <v>0</v>
      </c>
      <c r="M8" s="34">
        <v>0</v>
      </c>
      <c r="N8" s="83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4"/>
      <c r="AY8" s="38"/>
    </row>
    <row r="9" spans="1:51" ht="22.5">
      <c r="A9" s="11" t="s">
        <v>141</v>
      </c>
      <c r="B9" s="11" t="s">
        <v>142</v>
      </c>
      <c r="C9" s="42" t="s">
        <v>509</v>
      </c>
      <c r="D9" s="42">
        <v>74</v>
      </c>
      <c r="E9" s="4">
        <v>5</v>
      </c>
      <c r="F9" s="4">
        <v>4</v>
      </c>
      <c r="G9" s="3" t="s">
        <v>129</v>
      </c>
      <c r="H9" s="40" t="s">
        <v>174</v>
      </c>
      <c r="I9" s="2">
        <v>50</v>
      </c>
      <c r="J9" s="33">
        <f t="shared" si="0"/>
        <v>33</v>
      </c>
      <c r="K9" s="34"/>
      <c r="L9" s="81">
        <f t="shared" si="1"/>
        <v>17</v>
      </c>
      <c r="M9" s="34">
        <v>25</v>
      </c>
      <c r="N9" s="83"/>
      <c r="O9" s="36"/>
      <c r="P9" s="36"/>
      <c r="Q9" s="36"/>
      <c r="R9" s="36"/>
      <c r="S9" s="36">
        <v>8</v>
      </c>
      <c r="T9" s="36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34"/>
      <c r="AY9" s="38"/>
    </row>
    <row r="10" spans="1:51" ht="22.5">
      <c r="A10" s="18" t="s">
        <v>141</v>
      </c>
      <c r="B10" s="18" t="s">
        <v>142</v>
      </c>
      <c r="C10" s="42" t="s">
        <v>509</v>
      </c>
      <c r="D10" s="42">
        <v>74</v>
      </c>
      <c r="E10" s="4">
        <v>4</v>
      </c>
      <c r="F10" s="4">
        <v>4</v>
      </c>
      <c r="G10" s="3" t="s">
        <v>129</v>
      </c>
      <c r="H10" s="40" t="s">
        <v>174</v>
      </c>
      <c r="I10" s="2">
        <v>50</v>
      </c>
      <c r="J10" s="33">
        <f>M10+SUM(N10:AX10)</f>
        <v>5</v>
      </c>
      <c r="K10" s="34"/>
      <c r="L10" s="81">
        <f>I10-J10</f>
        <v>45</v>
      </c>
      <c r="M10" s="34">
        <v>0</v>
      </c>
      <c r="N10" s="11"/>
      <c r="O10" s="11"/>
      <c r="P10" s="11"/>
      <c r="Q10" s="11"/>
      <c r="R10" s="11"/>
      <c r="S10" s="11"/>
      <c r="T10" s="11"/>
      <c r="U10" s="36"/>
      <c r="V10" s="36"/>
      <c r="W10" s="36"/>
      <c r="X10" s="36"/>
      <c r="Y10" s="36"/>
      <c r="Z10" s="36"/>
      <c r="AA10" s="36">
        <v>4</v>
      </c>
      <c r="AB10" s="36"/>
      <c r="AC10" s="36"/>
      <c r="AD10" s="36"/>
      <c r="AE10" s="36"/>
      <c r="AF10" s="36"/>
      <c r="AG10" s="36"/>
      <c r="AH10" s="36">
        <v>1</v>
      </c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4"/>
      <c r="AY10" s="38"/>
    </row>
    <row r="11" spans="1:51" ht="12.75">
      <c r="A11" s="18" t="s">
        <v>141</v>
      </c>
      <c r="B11" s="18" t="s">
        <v>11</v>
      </c>
      <c r="C11" s="42" t="s">
        <v>509</v>
      </c>
      <c r="D11" s="42">
        <v>74</v>
      </c>
      <c r="E11" s="4">
        <v>3</v>
      </c>
      <c r="F11" s="4">
        <v>3</v>
      </c>
      <c r="G11" s="3" t="s">
        <v>106</v>
      </c>
      <c r="H11" s="32" t="s">
        <v>170</v>
      </c>
      <c r="I11" s="2">
        <v>40</v>
      </c>
      <c r="J11" s="33">
        <f t="shared" si="0"/>
        <v>4</v>
      </c>
      <c r="K11" s="34"/>
      <c r="L11" s="81">
        <f t="shared" si="1"/>
        <v>36</v>
      </c>
      <c r="M11" s="34">
        <v>4</v>
      </c>
      <c r="N11" s="83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4"/>
      <c r="AY11" s="38"/>
    </row>
    <row r="12" spans="1:51" ht="12.75">
      <c r="A12" s="11" t="s">
        <v>532</v>
      </c>
      <c r="B12" s="11" t="s">
        <v>24</v>
      </c>
      <c r="C12" s="42" t="s">
        <v>481</v>
      </c>
      <c r="D12" s="42">
        <v>74</v>
      </c>
      <c r="E12" s="4">
        <v>3</v>
      </c>
      <c r="F12" s="4">
        <v>4</v>
      </c>
      <c r="G12" s="3" t="s">
        <v>105</v>
      </c>
      <c r="H12" s="41" t="s">
        <v>172</v>
      </c>
      <c r="I12" s="2">
        <v>50</v>
      </c>
      <c r="J12" s="33">
        <f t="shared" si="0"/>
        <v>6</v>
      </c>
      <c r="K12" s="34"/>
      <c r="L12" s="81">
        <f t="shared" si="1"/>
        <v>44</v>
      </c>
      <c r="M12" s="34">
        <v>6</v>
      </c>
      <c r="N12" s="83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34"/>
      <c r="AY12" s="38"/>
    </row>
    <row r="13" spans="1:51" ht="12.75">
      <c r="A13" s="11" t="s">
        <v>532</v>
      </c>
      <c r="B13" s="11" t="s">
        <v>24</v>
      </c>
      <c r="C13" s="42" t="s">
        <v>481</v>
      </c>
      <c r="D13" s="42">
        <v>74</v>
      </c>
      <c r="E13" s="4">
        <v>4</v>
      </c>
      <c r="F13" s="4">
        <v>3</v>
      </c>
      <c r="G13" s="3" t="s">
        <v>105</v>
      </c>
      <c r="H13" s="41" t="s">
        <v>172</v>
      </c>
      <c r="I13" s="2">
        <v>50</v>
      </c>
      <c r="J13" s="33">
        <f>M13+SUM(N13:AX13)</f>
        <v>33</v>
      </c>
      <c r="K13" s="34"/>
      <c r="L13" s="81">
        <f>I13-J13</f>
        <v>17</v>
      </c>
      <c r="M13" s="34">
        <v>25</v>
      </c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36">
        <v>8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34"/>
      <c r="AY13" s="38"/>
    </row>
    <row r="14" spans="1:51" ht="12.75">
      <c r="A14" s="18" t="s">
        <v>532</v>
      </c>
      <c r="B14" s="18" t="s">
        <v>24</v>
      </c>
      <c r="C14" s="42" t="s">
        <v>481</v>
      </c>
      <c r="D14" s="42">
        <v>74</v>
      </c>
      <c r="E14" s="4">
        <v>3</v>
      </c>
      <c r="F14" s="4">
        <v>3</v>
      </c>
      <c r="G14" s="3" t="s">
        <v>105</v>
      </c>
      <c r="H14" s="41" t="s">
        <v>172</v>
      </c>
      <c r="I14" s="2">
        <v>50</v>
      </c>
      <c r="J14" s="33">
        <f>M14+SUM(N14:AX14)</f>
        <v>6</v>
      </c>
      <c r="K14" s="34"/>
      <c r="L14" s="81">
        <f>I14-J14</f>
        <v>44</v>
      </c>
      <c r="M14" s="34">
        <v>6</v>
      </c>
      <c r="N14" s="97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4"/>
      <c r="AY14" s="38"/>
    </row>
    <row r="15" spans="1:51" ht="12.75">
      <c r="A15" s="18" t="s">
        <v>532</v>
      </c>
      <c r="B15" s="18" t="s">
        <v>589</v>
      </c>
      <c r="C15" s="42" t="s">
        <v>481</v>
      </c>
      <c r="D15" s="42">
        <v>73</v>
      </c>
      <c r="E15" s="4">
        <v>3</v>
      </c>
      <c r="F15" s="4">
        <v>3</v>
      </c>
      <c r="G15" s="3" t="s">
        <v>80</v>
      </c>
      <c r="H15" s="43" t="s">
        <v>80</v>
      </c>
      <c r="I15" s="1">
        <v>30</v>
      </c>
      <c r="J15" s="33">
        <f t="shared" si="0"/>
        <v>0</v>
      </c>
      <c r="K15" s="34"/>
      <c r="L15" s="81">
        <f t="shared" si="1"/>
        <v>30</v>
      </c>
      <c r="M15" s="34">
        <v>0</v>
      </c>
      <c r="N15" s="83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4"/>
      <c r="AY15" s="38"/>
    </row>
    <row r="16" spans="1:51" ht="12.75">
      <c r="A16" s="18" t="s">
        <v>264</v>
      </c>
      <c r="B16" s="18" t="s">
        <v>259</v>
      </c>
      <c r="C16" s="42" t="s">
        <v>190</v>
      </c>
      <c r="D16" s="42">
        <v>74</v>
      </c>
      <c r="E16" s="4">
        <v>5</v>
      </c>
      <c r="F16" s="4">
        <v>5</v>
      </c>
      <c r="G16" s="3" t="s">
        <v>105</v>
      </c>
      <c r="H16" s="41" t="s">
        <v>172</v>
      </c>
      <c r="I16" s="1">
        <v>50</v>
      </c>
      <c r="J16" s="33">
        <f t="shared" si="0"/>
        <v>0</v>
      </c>
      <c r="K16" s="34"/>
      <c r="L16" s="81">
        <f t="shared" si="1"/>
        <v>50</v>
      </c>
      <c r="M16" s="34">
        <v>0</v>
      </c>
      <c r="N16" s="83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4"/>
      <c r="AY16" s="38"/>
    </row>
    <row r="17" spans="1:51" ht="12.75">
      <c r="A17" s="18" t="s">
        <v>567</v>
      </c>
      <c r="B17" s="18" t="s">
        <v>363</v>
      </c>
      <c r="C17" s="42" t="s">
        <v>164</v>
      </c>
      <c r="D17" s="42">
        <v>74</v>
      </c>
      <c r="E17" s="4">
        <v>3</v>
      </c>
      <c r="F17" s="4">
        <v>3</v>
      </c>
      <c r="G17" s="3" t="s">
        <v>105</v>
      </c>
      <c r="H17" s="41" t="s">
        <v>172</v>
      </c>
      <c r="I17" s="2">
        <v>50</v>
      </c>
      <c r="J17" s="33">
        <f t="shared" si="0"/>
        <v>0</v>
      </c>
      <c r="K17" s="34"/>
      <c r="L17" s="81">
        <f t="shared" si="1"/>
        <v>50</v>
      </c>
      <c r="M17" s="34">
        <v>0</v>
      </c>
      <c r="N17" s="83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4"/>
      <c r="AY17" s="38"/>
    </row>
    <row r="18" spans="1:51" ht="12.75">
      <c r="A18" s="18" t="s">
        <v>263</v>
      </c>
      <c r="B18" s="18" t="s">
        <v>259</v>
      </c>
      <c r="C18" s="42" t="s">
        <v>640</v>
      </c>
      <c r="D18" s="42">
        <v>74</v>
      </c>
      <c r="E18" s="4">
        <v>4</v>
      </c>
      <c r="F18" s="4">
        <v>4</v>
      </c>
      <c r="G18" s="3" t="s">
        <v>106</v>
      </c>
      <c r="H18" s="32" t="s">
        <v>170</v>
      </c>
      <c r="I18" s="1">
        <v>40</v>
      </c>
      <c r="J18" s="33">
        <f>M18+SUM(N18:AX18)</f>
        <v>0</v>
      </c>
      <c r="K18" s="34"/>
      <c r="L18" s="81">
        <f>I18-J18</f>
        <v>40</v>
      </c>
      <c r="M18" s="34">
        <v>0</v>
      </c>
      <c r="N18" s="83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4"/>
      <c r="AY18" s="38"/>
    </row>
    <row r="19" spans="1:51" ht="12.75">
      <c r="A19" s="18" t="s">
        <v>167</v>
      </c>
      <c r="B19" s="18" t="s">
        <v>45</v>
      </c>
      <c r="C19" s="42" t="s">
        <v>46</v>
      </c>
      <c r="D19" s="42">
        <v>73</v>
      </c>
      <c r="E19" s="4">
        <v>4</v>
      </c>
      <c r="F19" s="4">
        <v>4</v>
      </c>
      <c r="G19" s="3" t="s">
        <v>105</v>
      </c>
      <c r="H19" s="41" t="s">
        <v>172</v>
      </c>
      <c r="I19" s="1">
        <v>50</v>
      </c>
      <c r="J19" s="33">
        <f t="shared" si="0"/>
        <v>1</v>
      </c>
      <c r="K19" s="34"/>
      <c r="L19" s="81">
        <f t="shared" si="1"/>
        <v>49</v>
      </c>
      <c r="M19" s="34">
        <v>0</v>
      </c>
      <c r="N19" s="83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>
        <v>1</v>
      </c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4"/>
      <c r="AY19" s="38"/>
    </row>
    <row r="20" spans="1:51" ht="12.75">
      <c r="A20" s="18" t="s">
        <v>84</v>
      </c>
      <c r="B20" s="18" t="s">
        <v>147</v>
      </c>
      <c r="C20" s="42" t="s">
        <v>34</v>
      </c>
      <c r="D20" s="42"/>
      <c r="E20" s="4" t="s">
        <v>112</v>
      </c>
      <c r="F20" s="4" t="s">
        <v>112</v>
      </c>
      <c r="G20" s="3" t="s">
        <v>126</v>
      </c>
      <c r="H20" s="48" t="s">
        <v>126</v>
      </c>
      <c r="I20" s="2">
        <v>0</v>
      </c>
      <c r="J20" s="33">
        <f t="shared" si="0"/>
        <v>0</v>
      </c>
      <c r="K20" s="34"/>
      <c r="L20" s="81">
        <f t="shared" si="1"/>
        <v>0</v>
      </c>
      <c r="M20" s="34">
        <v>0</v>
      </c>
      <c r="N20" s="83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4"/>
      <c r="AY20" s="38"/>
    </row>
    <row r="21" spans="1:51" ht="12.75">
      <c r="A21" s="18" t="s">
        <v>555</v>
      </c>
      <c r="B21" s="18" t="s">
        <v>4</v>
      </c>
      <c r="C21" s="42" t="s">
        <v>34</v>
      </c>
      <c r="D21" s="42">
        <v>73</v>
      </c>
      <c r="E21" s="4">
        <v>4</v>
      </c>
      <c r="F21" s="4">
        <v>4</v>
      </c>
      <c r="G21" s="3" t="s">
        <v>106</v>
      </c>
      <c r="H21" s="32" t="s">
        <v>170</v>
      </c>
      <c r="I21" s="1">
        <v>40</v>
      </c>
      <c r="J21" s="33">
        <f t="shared" si="0"/>
        <v>0</v>
      </c>
      <c r="K21" s="34"/>
      <c r="L21" s="81">
        <f t="shared" si="1"/>
        <v>40</v>
      </c>
      <c r="M21" s="34">
        <v>0</v>
      </c>
      <c r="N21" s="83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4"/>
      <c r="AY21" s="38"/>
    </row>
    <row r="22" spans="1:51" ht="12.75">
      <c r="A22" s="18" t="s">
        <v>311</v>
      </c>
      <c r="B22" s="18" t="s">
        <v>21</v>
      </c>
      <c r="C22" s="42" t="s">
        <v>203</v>
      </c>
      <c r="D22" s="42">
        <v>73</v>
      </c>
      <c r="E22" s="16"/>
      <c r="F22" s="16"/>
      <c r="G22" s="3" t="s">
        <v>104</v>
      </c>
      <c r="H22" s="43" t="s">
        <v>501</v>
      </c>
      <c r="I22" s="1">
        <v>30</v>
      </c>
      <c r="J22" s="33">
        <f t="shared" si="0"/>
        <v>0</v>
      </c>
      <c r="K22" s="34"/>
      <c r="L22" s="81">
        <f t="shared" si="1"/>
        <v>30</v>
      </c>
      <c r="M22" s="34">
        <v>0</v>
      </c>
      <c r="N22" s="83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4"/>
      <c r="AY22" s="38"/>
    </row>
    <row r="23" spans="1:51" ht="22.5">
      <c r="A23" s="18" t="s">
        <v>314</v>
      </c>
      <c r="B23" s="18" t="s">
        <v>315</v>
      </c>
      <c r="C23" s="39" t="s">
        <v>203</v>
      </c>
      <c r="D23" s="39">
        <v>73</v>
      </c>
      <c r="E23" s="16"/>
      <c r="F23" s="16"/>
      <c r="G23" s="3" t="s">
        <v>129</v>
      </c>
      <c r="H23" s="40" t="s">
        <v>174</v>
      </c>
      <c r="I23" s="2">
        <v>50</v>
      </c>
      <c r="J23" s="33">
        <f t="shared" si="0"/>
        <v>0</v>
      </c>
      <c r="K23" s="34"/>
      <c r="L23" s="81">
        <f t="shared" si="1"/>
        <v>50</v>
      </c>
      <c r="M23" s="34">
        <v>0</v>
      </c>
      <c r="N23" s="83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4"/>
      <c r="AY23" s="38"/>
    </row>
    <row r="24" spans="1:51" ht="12.75">
      <c r="A24" s="18" t="s">
        <v>314</v>
      </c>
      <c r="B24" s="18" t="s">
        <v>20</v>
      </c>
      <c r="C24" s="42" t="s">
        <v>203</v>
      </c>
      <c r="D24" s="42">
        <v>73</v>
      </c>
      <c r="E24" s="17"/>
      <c r="F24" s="17"/>
      <c r="G24" s="3" t="s">
        <v>106</v>
      </c>
      <c r="H24" s="32" t="s">
        <v>170</v>
      </c>
      <c r="I24" s="1">
        <v>40</v>
      </c>
      <c r="J24" s="33">
        <f t="shared" si="0"/>
        <v>0</v>
      </c>
      <c r="K24" s="34"/>
      <c r="L24" s="81">
        <f t="shared" si="1"/>
        <v>40</v>
      </c>
      <c r="M24" s="34">
        <v>0</v>
      </c>
      <c r="N24" s="83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4"/>
      <c r="AY24" s="38"/>
    </row>
    <row r="25" spans="1:51" ht="22.5">
      <c r="A25" s="18" t="s">
        <v>433</v>
      </c>
      <c r="B25" s="18" t="s">
        <v>321</v>
      </c>
      <c r="C25" s="39" t="s">
        <v>164</v>
      </c>
      <c r="D25" s="39">
        <v>74</v>
      </c>
      <c r="E25" s="4">
        <v>5</v>
      </c>
      <c r="F25" s="4">
        <v>5</v>
      </c>
      <c r="G25" s="3" t="s">
        <v>129</v>
      </c>
      <c r="H25" s="40" t="s">
        <v>174</v>
      </c>
      <c r="I25" s="2">
        <v>50</v>
      </c>
      <c r="J25" s="33">
        <f t="shared" si="0"/>
        <v>26</v>
      </c>
      <c r="K25" s="34"/>
      <c r="L25" s="81">
        <f t="shared" si="1"/>
        <v>24</v>
      </c>
      <c r="M25" s="34">
        <v>25</v>
      </c>
      <c r="N25" s="83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>
        <v>1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4"/>
      <c r="AY25" s="38"/>
    </row>
    <row r="26" spans="1:51" ht="12.75">
      <c r="A26" s="18" t="s">
        <v>514</v>
      </c>
      <c r="B26" s="18" t="s">
        <v>4</v>
      </c>
      <c r="C26" s="42" t="s">
        <v>509</v>
      </c>
      <c r="D26" s="42">
        <v>74</v>
      </c>
      <c r="E26" s="4">
        <v>3</v>
      </c>
      <c r="F26" s="4">
        <v>3</v>
      </c>
      <c r="G26" s="3" t="s">
        <v>106</v>
      </c>
      <c r="H26" s="32" t="s">
        <v>170</v>
      </c>
      <c r="I26" s="1">
        <v>40</v>
      </c>
      <c r="J26" s="33">
        <f t="shared" si="0"/>
        <v>11.5</v>
      </c>
      <c r="K26" s="34"/>
      <c r="L26" s="81">
        <f t="shared" si="1"/>
        <v>28.5</v>
      </c>
      <c r="M26" s="34">
        <v>1.5</v>
      </c>
      <c r="N26" s="83"/>
      <c r="O26" s="36"/>
      <c r="P26" s="36"/>
      <c r="Q26" s="36"/>
      <c r="R26" s="36"/>
      <c r="S26" s="36"/>
      <c r="T26" s="36">
        <v>2</v>
      </c>
      <c r="U26" s="36"/>
      <c r="V26" s="36"/>
      <c r="W26" s="36"/>
      <c r="X26" s="36"/>
      <c r="Y26" s="36"/>
      <c r="Z26" s="36"/>
      <c r="AA26" s="36"/>
      <c r="AB26" s="36">
        <v>8</v>
      </c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4"/>
      <c r="AY26" s="38"/>
    </row>
    <row r="27" spans="1:51" ht="12.75">
      <c r="A27" s="18" t="s">
        <v>83</v>
      </c>
      <c r="B27" s="18" t="s">
        <v>168</v>
      </c>
      <c r="C27" s="42" t="s">
        <v>34</v>
      </c>
      <c r="D27" s="42">
        <v>73</v>
      </c>
      <c r="E27" s="10">
        <v>5</v>
      </c>
      <c r="F27" s="10">
        <v>5</v>
      </c>
      <c r="G27" s="3" t="s">
        <v>106</v>
      </c>
      <c r="H27" s="32" t="s">
        <v>170</v>
      </c>
      <c r="I27" s="1">
        <v>40</v>
      </c>
      <c r="J27" s="33">
        <f t="shared" si="0"/>
        <v>20</v>
      </c>
      <c r="K27" s="34"/>
      <c r="L27" s="81">
        <f t="shared" si="1"/>
        <v>20</v>
      </c>
      <c r="M27" s="34">
        <v>20</v>
      </c>
      <c r="N27" s="83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4"/>
      <c r="AY27" s="38"/>
    </row>
    <row r="28" spans="1:51" ht="12.75">
      <c r="A28" s="18" t="s">
        <v>53</v>
      </c>
      <c r="B28" s="18" t="s">
        <v>42</v>
      </c>
      <c r="C28" s="31" t="s">
        <v>41</v>
      </c>
      <c r="D28" s="42">
        <v>73</v>
      </c>
      <c r="E28" s="4">
        <v>4</v>
      </c>
      <c r="F28" s="4">
        <v>4</v>
      </c>
      <c r="G28" s="3" t="s">
        <v>105</v>
      </c>
      <c r="H28" s="41" t="s">
        <v>172</v>
      </c>
      <c r="I28" s="2">
        <v>50</v>
      </c>
      <c r="J28" s="33">
        <f t="shared" si="0"/>
        <v>4</v>
      </c>
      <c r="K28" s="34"/>
      <c r="L28" s="81">
        <f t="shared" si="1"/>
        <v>46</v>
      </c>
      <c r="M28" s="34">
        <v>0</v>
      </c>
      <c r="N28" s="83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>
        <v>4</v>
      </c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4"/>
      <c r="AY28" s="38"/>
    </row>
    <row r="29" spans="1:51" ht="12.75">
      <c r="A29" s="18" t="s">
        <v>56</v>
      </c>
      <c r="B29" s="18" t="s">
        <v>36</v>
      </c>
      <c r="C29" s="31" t="s">
        <v>41</v>
      </c>
      <c r="D29" s="31">
        <v>73</v>
      </c>
      <c r="E29" s="4">
        <v>2</v>
      </c>
      <c r="F29" s="4">
        <v>2</v>
      </c>
      <c r="G29" s="3" t="s">
        <v>105</v>
      </c>
      <c r="H29" s="41" t="s">
        <v>172</v>
      </c>
      <c r="I29" s="2">
        <v>50</v>
      </c>
      <c r="J29" s="33">
        <f t="shared" si="0"/>
        <v>9</v>
      </c>
      <c r="K29" s="34"/>
      <c r="L29" s="81">
        <f t="shared" si="1"/>
        <v>41</v>
      </c>
      <c r="M29" s="34">
        <v>5</v>
      </c>
      <c r="N29" s="83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>
        <v>2</v>
      </c>
      <c r="AF29" s="36">
        <v>1</v>
      </c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>
        <v>1</v>
      </c>
      <c r="AT29" s="36"/>
      <c r="AU29" s="36"/>
      <c r="AV29" s="36"/>
      <c r="AW29" s="36"/>
      <c r="AX29" s="34"/>
      <c r="AY29" s="38"/>
    </row>
    <row r="30" spans="1:51" ht="12.75">
      <c r="A30" s="11" t="s">
        <v>56</v>
      </c>
      <c r="B30" s="11" t="s">
        <v>143</v>
      </c>
      <c r="C30" s="42" t="s">
        <v>41</v>
      </c>
      <c r="D30" s="42">
        <v>73</v>
      </c>
      <c r="E30" s="4">
        <v>3</v>
      </c>
      <c r="F30" s="4">
        <v>4</v>
      </c>
      <c r="G30" s="3" t="s">
        <v>106</v>
      </c>
      <c r="H30" s="32" t="s">
        <v>170</v>
      </c>
      <c r="I30" s="1">
        <v>40</v>
      </c>
      <c r="J30" s="33">
        <f aca="true" t="shared" si="2" ref="J30:J64">M30+SUM(N30:AX30)</f>
        <v>0</v>
      </c>
      <c r="K30" s="34"/>
      <c r="L30" s="81">
        <f t="shared" si="1"/>
        <v>40</v>
      </c>
      <c r="M30" s="34">
        <v>0</v>
      </c>
      <c r="N30" s="83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11"/>
      <c r="AP30" s="11"/>
      <c r="AQ30" s="11"/>
      <c r="AR30" s="11"/>
      <c r="AS30" s="11"/>
      <c r="AT30" s="11"/>
      <c r="AU30" s="11"/>
      <c r="AV30" s="11"/>
      <c r="AW30" s="11"/>
      <c r="AX30" s="34"/>
      <c r="AY30" s="38"/>
    </row>
    <row r="31" spans="1:51" ht="12.75">
      <c r="A31" s="18" t="s">
        <v>56</v>
      </c>
      <c r="B31" s="18" t="s">
        <v>143</v>
      </c>
      <c r="C31" s="42" t="s">
        <v>41</v>
      </c>
      <c r="D31" s="42">
        <v>73</v>
      </c>
      <c r="E31" s="4">
        <v>4</v>
      </c>
      <c r="F31" s="4">
        <v>4</v>
      </c>
      <c r="G31" s="3" t="s">
        <v>106</v>
      </c>
      <c r="H31" s="32" t="s">
        <v>170</v>
      </c>
      <c r="I31" s="1">
        <v>40</v>
      </c>
      <c r="J31" s="33">
        <f>M31+SUM(N31:AX31)</f>
        <v>0</v>
      </c>
      <c r="K31" s="34"/>
      <c r="L31" s="81">
        <f>I31-J31</f>
        <v>40</v>
      </c>
      <c r="M31" s="34">
        <v>0</v>
      </c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36"/>
      <c r="AP31" s="36"/>
      <c r="AQ31" s="36"/>
      <c r="AR31" s="36"/>
      <c r="AS31" s="36"/>
      <c r="AT31" s="36"/>
      <c r="AU31" s="36"/>
      <c r="AV31" s="36"/>
      <c r="AW31" s="36"/>
      <c r="AX31" s="34"/>
      <c r="AY31" s="38"/>
    </row>
    <row r="32" spans="1:51" ht="22.5">
      <c r="A32" s="18" t="s">
        <v>156</v>
      </c>
      <c r="B32" s="18" t="s">
        <v>317</v>
      </c>
      <c r="C32" s="42" t="s">
        <v>41</v>
      </c>
      <c r="D32" s="42">
        <v>73</v>
      </c>
      <c r="E32" s="4">
        <v>5</v>
      </c>
      <c r="F32" s="4">
        <v>5</v>
      </c>
      <c r="G32" s="3" t="s">
        <v>129</v>
      </c>
      <c r="H32" s="40" t="s">
        <v>174</v>
      </c>
      <c r="I32" s="1">
        <v>50</v>
      </c>
      <c r="J32" s="33">
        <f t="shared" si="2"/>
        <v>0</v>
      </c>
      <c r="K32" s="34"/>
      <c r="L32" s="81">
        <f t="shared" si="1"/>
        <v>50</v>
      </c>
      <c r="M32" s="34">
        <v>0</v>
      </c>
      <c r="N32" s="83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4"/>
      <c r="AY32" s="38"/>
    </row>
    <row r="33" spans="1:51" ht="12.75">
      <c r="A33" s="18" t="s">
        <v>632</v>
      </c>
      <c r="B33" s="18" t="s">
        <v>633</v>
      </c>
      <c r="C33" s="42" t="s">
        <v>509</v>
      </c>
      <c r="D33" s="42">
        <v>74</v>
      </c>
      <c r="E33" s="4" t="s">
        <v>112</v>
      </c>
      <c r="F33" s="4" t="s">
        <v>112</v>
      </c>
      <c r="G33" s="3" t="s">
        <v>126</v>
      </c>
      <c r="H33" s="48" t="s">
        <v>126</v>
      </c>
      <c r="I33" s="1">
        <v>0</v>
      </c>
      <c r="J33" s="33">
        <f t="shared" si="2"/>
        <v>0</v>
      </c>
      <c r="K33" s="34"/>
      <c r="L33" s="81">
        <f t="shared" si="1"/>
        <v>0</v>
      </c>
      <c r="M33" s="34">
        <v>0</v>
      </c>
      <c r="N33" s="83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4"/>
      <c r="AY33" s="38"/>
    </row>
    <row r="34" spans="1:51" ht="12.75">
      <c r="A34" s="18" t="s">
        <v>551</v>
      </c>
      <c r="B34" s="18" t="s">
        <v>222</v>
      </c>
      <c r="C34" s="42" t="s">
        <v>34</v>
      </c>
      <c r="D34" s="42">
        <v>73</v>
      </c>
      <c r="E34" s="10">
        <v>4</v>
      </c>
      <c r="F34" s="10">
        <v>4</v>
      </c>
      <c r="G34" s="3" t="s">
        <v>105</v>
      </c>
      <c r="H34" s="41" t="s">
        <v>172</v>
      </c>
      <c r="I34" s="2">
        <v>50</v>
      </c>
      <c r="J34" s="33">
        <f t="shared" si="2"/>
        <v>0</v>
      </c>
      <c r="K34" s="34"/>
      <c r="L34" s="81">
        <f t="shared" si="1"/>
        <v>50</v>
      </c>
      <c r="M34" s="34">
        <v>0</v>
      </c>
      <c r="N34" s="83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4"/>
      <c r="AY34" s="38"/>
    </row>
    <row r="35" spans="1:51" ht="12.75">
      <c r="A35" s="18" t="s">
        <v>553</v>
      </c>
      <c r="B35" s="18" t="s">
        <v>102</v>
      </c>
      <c r="C35" s="42" t="s">
        <v>34</v>
      </c>
      <c r="D35" s="42">
        <v>73</v>
      </c>
      <c r="E35" s="4">
        <v>3</v>
      </c>
      <c r="F35" s="4">
        <v>3</v>
      </c>
      <c r="G35" s="3" t="s">
        <v>104</v>
      </c>
      <c r="H35" s="43" t="s">
        <v>501</v>
      </c>
      <c r="I35" s="1">
        <v>30</v>
      </c>
      <c r="J35" s="33">
        <f t="shared" si="2"/>
        <v>3</v>
      </c>
      <c r="K35" s="34"/>
      <c r="L35" s="34">
        <f t="shared" si="1"/>
        <v>27</v>
      </c>
      <c r="M35" s="34">
        <v>3</v>
      </c>
      <c r="N35" s="83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4"/>
      <c r="AY35" s="38"/>
    </row>
    <row r="36" spans="1:51" ht="12.75">
      <c r="A36" s="18" t="s">
        <v>136</v>
      </c>
      <c r="B36" s="18" t="s">
        <v>20</v>
      </c>
      <c r="C36" s="42" t="s">
        <v>151</v>
      </c>
      <c r="D36" s="42">
        <v>74</v>
      </c>
      <c r="E36" s="4">
        <v>4</v>
      </c>
      <c r="F36" s="4">
        <v>4</v>
      </c>
      <c r="G36" s="3" t="s">
        <v>106</v>
      </c>
      <c r="H36" s="32" t="s">
        <v>170</v>
      </c>
      <c r="I36" s="1">
        <v>40</v>
      </c>
      <c r="J36" s="33">
        <f t="shared" si="2"/>
        <v>0</v>
      </c>
      <c r="K36" s="34"/>
      <c r="L36" s="81">
        <f t="shared" si="1"/>
        <v>40</v>
      </c>
      <c r="M36" s="34">
        <v>0</v>
      </c>
      <c r="N36" s="83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8"/>
    </row>
    <row r="37" spans="1:51" ht="22.5">
      <c r="A37" s="18" t="s">
        <v>179</v>
      </c>
      <c r="B37" s="18" t="s">
        <v>39</v>
      </c>
      <c r="C37" s="31" t="s">
        <v>41</v>
      </c>
      <c r="D37" s="31">
        <v>73</v>
      </c>
      <c r="E37" s="4">
        <v>5</v>
      </c>
      <c r="F37" s="4">
        <v>5</v>
      </c>
      <c r="G37" s="3" t="s">
        <v>129</v>
      </c>
      <c r="H37" s="40" t="s">
        <v>174</v>
      </c>
      <c r="I37" s="1">
        <v>50</v>
      </c>
      <c r="J37" s="33">
        <f t="shared" si="2"/>
        <v>0</v>
      </c>
      <c r="K37" s="34"/>
      <c r="L37" s="81">
        <f t="shared" si="1"/>
        <v>50</v>
      </c>
      <c r="M37" s="34">
        <v>0</v>
      </c>
      <c r="N37" s="83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4"/>
      <c r="AY37" s="38"/>
    </row>
    <row r="38" spans="1:51" ht="12.75">
      <c r="A38" s="18" t="s">
        <v>552</v>
      </c>
      <c r="B38" s="18" t="s">
        <v>116</v>
      </c>
      <c r="C38" s="42" t="s">
        <v>34</v>
      </c>
      <c r="D38" s="42">
        <v>73</v>
      </c>
      <c r="E38" s="4">
        <v>3</v>
      </c>
      <c r="F38" s="4">
        <v>3</v>
      </c>
      <c r="G38" s="3" t="s">
        <v>80</v>
      </c>
      <c r="H38" s="43" t="s">
        <v>80</v>
      </c>
      <c r="I38" s="1">
        <v>30</v>
      </c>
      <c r="J38" s="33">
        <f t="shared" si="2"/>
        <v>3</v>
      </c>
      <c r="K38" s="34"/>
      <c r="L38" s="81">
        <f t="shared" si="1"/>
        <v>27</v>
      </c>
      <c r="M38" s="34">
        <v>0</v>
      </c>
      <c r="N38" s="83"/>
      <c r="O38" s="36"/>
      <c r="P38" s="36"/>
      <c r="Q38" s="36"/>
      <c r="R38" s="36"/>
      <c r="S38" s="36"/>
      <c r="T38" s="36">
        <v>1</v>
      </c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>
        <v>2</v>
      </c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4"/>
      <c r="AY38" s="38"/>
    </row>
    <row r="39" spans="1:51" ht="12.75">
      <c r="A39" s="18" t="s">
        <v>660</v>
      </c>
      <c r="B39" s="18" t="s">
        <v>597</v>
      </c>
      <c r="C39" s="42" t="s">
        <v>90</v>
      </c>
      <c r="D39" s="42">
        <v>73</v>
      </c>
      <c r="E39" s="4">
        <v>3</v>
      </c>
      <c r="F39" s="4">
        <v>3</v>
      </c>
      <c r="G39" s="3" t="s">
        <v>104</v>
      </c>
      <c r="H39" s="43" t="s">
        <v>501</v>
      </c>
      <c r="I39" s="1">
        <v>30</v>
      </c>
      <c r="J39" s="33">
        <f>M39+SUM(N39:AX39)</f>
        <v>15</v>
      </c>
      <c r="K39" s="34"/>
      <c r="L39" s="34">
        <f>I39-J39</f>
        <v>15</v>
      </c>
      <c r="M39" s="34">
        <v>15</v>
      </c>
      <c r="N39" s="83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4"/>
      <c r="AY39" s="38"/>
    </row>
    <row r="40" spans="1:51" ht="12.75">
      <c r="A40" s="18" t="s">
        <v>628</v>
      </c>
      <c r="B40" s="18" t="s">
        <v>629</v>
      </c>
      <c r="C40" s="88" t="s">
        <v>509</v>
      </c>
      <c r="D40" s="88">
        <v>74</v>
      </c>
      <c r="E40" s="89">
        <v>2</v>
      </c>
      <c r="F40" s="89">
        <v>2</v>
      </c>
      <c r="G40" s="3" t="s">
        <v>104</v>
      </c>
      <c r="H40" s="43" t="s">
        <v>501</v>
      </c>
      <c r="I40" s="1">
        <v>30</v>
      </c>
      <c r="J40" s="33">
        <f>M40+SUM(N40:AX40)</f>
        <v>14</v>
      </c>
      <c r="K40" s="34"/>
      <c r="L40" s="81">
        <f>I40-J40</f>
        <v>16</v>
      </c>
      <c r="M40" s="34">
        <v>0</v>
      </c>
      <c r="N40" s="83"/>
      <c r="O40" s="36"/>
      <c r="P40" s="36"/>
      <c r="Q40" s="36"/>
      <c r="R40" s="36"/>
      <c r="S40" s="36"/>
      <c r="T40" s="36">
        <v>8</v>
      </c>
      <c r="U40" s="36"/>
      <c r="V40" s="36"/>
      <c r="W40" s="36"/>
      <c r="X40" s="36"/>
      <c r="Y40" s="36"/>
      <c r="Z40" s="36"/>
      <c r="AA40" s="36"/>
      <c r="AB40" s="36">
        <v>6</v>
      </c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4"/>
      <c r="AY40" s="38"/>
    </row>
    <row r="41" spans="1:51" ht="12.75">
      <c r="A41" s="18" t="s">
        <v>583</v>
      </c>
      <c r="B41" s="18" t="s">
        <v>9</v>
      </c>
      <c r="C41" s="42" t="s">
        <v>190</v>
      </c>
      <c r="D41" s="42">
        <v>74</v>
      </c>
      <c r="E41" s="4">
        <v>5</v>
      </c>
      <c r="F41" s="4">
        <v>5</v>
      </c>
      <c r="G41" s="3" t="s">
        <v>105</v>
      </c>
      <c r="H41" s="41" t="s">
        <v>172</v>
      </c>
      <c r="I41" s="2">
        <v>50</v>
      </c>
      <c r="J41" s="33">
        <f t="shared" si="2"/>
        <v>0</v>
      </c>
      <c r="K41" s="34"/>
      <c r="L41" s="81">
        <f t="shared" si="1"/>
        <v>50</v>
      </c>
      <c r="M41" s="34">
        <v>0</v>
      </c>
      <c r="N41" s="83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4"/>
      <c r="AY41" s="38"/>
    </row>
    <row r="42" spans="1:51" ht="22.5">
      <c r="A42" s="18" t="s">
        <v>556</v>
      </c>
      <c r="B42" s="18" t="s">
        <v>12</v>
      </c>
      <c r="C42" s="42" t="s">
        <v>34</v>
      </c>
      <c r="D42" s="42">
        <v>73</v>
      </c>
      <c r="E42" s="4">
        <v>5</v>
      </c>
      <c r="F42" s="4">
        <v>5</v>
      </c>
      <c r="G42" s="3" t="s">
        <v>129</v>
      </c>
      <c r="H42" s="40" t="s">
        <v>174</v>
      </c>
      <c r="I42" s="2">
        <v>50</v>
      </c>
      <c r="J42" s="33">
        <f t="shared" si="2"/>
        <v>0</v>
      </c>
      <c r="K42" s="34"/>
      <c r="L42" s="81">
        <f t="shared" si="1"/>
        <v>50</v>
      </c>
      <c r="M42" s="34">
        <v>0</v>
      </c>
      <c r="N42" s="83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4"/>
      <c r="AY42" s="38"/>
    </row>
    <row r="43" spans="1:51" ht="12.75">
      <c r="A43" s="11" t="s">
        <v>663</v>
      </c>
      <c r="B43" s="11" t="s">
        <v>664</v>
      </c>
      <c r="C43" s="42" t="s">
        <v>46</v>
      </c>
      <c r="D43" s="42">
        <v>73</v>
      </c>
      <c r="E43" s="4">
        <v>3</v>
      </c>
      <c r="F43" s="4">
        <v>4</v>
      </c>
      <c r="G43" s="3" t="s">
        <v>104</v>
      </c>
      <c r="H43" s="43" t="s">
        <v>501</v>
      </c>
      <c r="I43" s="1">
        <v>30</v>
      </c>
      <c r="J43" s="33">
        <f>M43+SUM(N43:AX43)</f>
        <v>15</v>
      </c>
      <c r="K43" s="34"/>
      <c r="L43" s="81">
        <f>I43-J43</f>
        <v>15</v>
      </c>
      <c r="M43" s="34">
        <v>15</v>
      </c>
      <c r="N43" s="83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34"/>
      <c r="AY43" s="38"/>
    </row>
    <row r="44" spans="1:51" ht="12.75">
      <c r="A44" s="18" t="s">
        <v>663</v>
      </c>
      <c r="B44" s="18" t="s">
        <v>664</v>
      </c>
      <c r="C44" s="42" t="s">
        <v>46</v>
      </c>
      <c r="D44" s="42">
        <v>73</v>
      </c>
      <c r="E44" s="4">
        <v>4</v>
      </c>
      <c r="F44" s="4">
        <v>4</v>
      </c>
      <c r="G44" s="3" t="s">
        <v>104</v>
      </c>
      <c r="H44" s="43" t="s">
        <v>501</v>
      </c>
      <c r="I44" s="1">
        <v>30</v>
      </c>
      <c r="J44" s="33">
        <f>M44+SUM(N44:AX44)</f>
        <v>15</v>
      </c>
      <c r="K44" s="34"/>
      <c r="L44" s="81">
        <f>I44-J44</f>
        <v>15</v>
      </c>
      <c r="M44" s="34">
        <v>15</v>
      </c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4"/>
      <c r="AY44" s="38"/>
    </row>
    <row r="45" spans="1:51" ht="12.75">
      <c r="A45" s="18" t="s">
        <v>212</v>
      </c>
      <c r="B45" s="18" t="s">
        <v>8</v>
      </c>
      <c r="C45" s="42" t="s">
        <v>90</v>
      </c>
      <c r="D45" s="42">
        <v>73</v>
      </c>
      <c r="E45" s="4">
        <v>4</v>
      </c>
      <c r="F45" s="4">
        <v>4</v>
      </c>
      <c r="G45" s="3" t="s">
        <v>106</v>
      </c>
      <c r="H45" s="32" t="s">
        <v>170</v>
      </c>
      <c r="I45" s="1">
        <v>40</v>
      </c>
      <c r="J45" s="33">
        <f t="shared" si="2"/>
        <v>0.5</v>
      </c>
      <c r="K45" s="34"/>
      <c r="L45" s="81">
        <f t="shared" si="1"/>
        <v>39.5</v>
      </c>
      <c r="M45" s="34">
        <v>0.5</v>
      </c>
      <c r="N45" s="83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4"/>
      <c r="AY45" s="38"/>
    </row>
    <row r="46" spans="1:51" ht="12.75">
      <c r="A46" s="18" t="s">
        <v>74</v>
      </c>
      <c r="B46" s="18" t="s">
        <v>20</v>
      </c>
      <c r="C46" s="42" t="s">
        <v>17</v>
      </c>
      <c r="D46" s="42">
        <v>73</v>
      </c>
      <c r="E46" s="4">
        <v>4</v>
      </c>
      <c r="F46" s="4">
        <v>4</v>
      </c>
      <c r="G46" s="3" t="s">
        <v>106</v>
      </c>
      <c r="H46" s="32" t="s">
        <v>170</v>
      </c>
      <c r="I46" s="1">
        <v>40</v>
      </c>
      <c r="J46" s="33">
        <f t="shared" si="2"/>
        <v>2</v>
      </c>
      <c r="K46" s="34"/>
      <c r="L46" s="81">
        <f t="shared" si="1"/>
        <v>38</v>
      </c>
      <c r="M46" s="34">
        <v>2</v>
      </c>
      <c r="N46" s="83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4"/>
      <c r="AY46" s="38"/>
    </row>
    <row r="47" spans="1:51" ht="12.75">
      <c r="A47" s="18" t="s">
        <v>318</v>
      </c>
      <c r="B47" s="18" t="s">
        <v>319</v>
      </c>
      <c r="C47" s="31" t="s">
        <v>41</v>
      </c>
      <c r="D47" s="31">
        <v>73</v>
      </c>
      <c r="E47" s="4">
        <v>3</v>
      </c>
      <c r="F47" s="4">
        <v>3</v>
      </c>
      <c r="G47" s="3" t="s">
        <v>104</v>
      </c>
      <c r="H47" s="43" t="s">
        <v>501</v>
      </c>
      <c r="I47" s="1">
        <v>30</v>
      </c>
      <c r="J47" s="33">
        <f t="shared" si="2"/>
        <v>10</v>
      </c>
      <c r="K47" s="34"/>
      <c r="L47" s="81">
        <f t="shared" si="1"/>
        <v>20</v>
      </c>
      <c r="M47" s="34">
        <v>0</v>
      </c>
      <c r="N47" s="83"/>
      <c r="O47" s="36"/>
      <c r="P47" s="36"/>
      <c r="Q47" s="36"/>
      <c r="R47" s="36"/>
      <c r="S47" s="36"/>
      <c r="T47" s="36">
        <v>4</v>
      </c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>
        <v>6</v>
      </c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4"/>
      <c r="AY47" s="38"/>
    </row>
    <row r="48" spans="1:51" ht="12.75">
      <c r="A48" s="18" t="s">
        <v>320</v>
      </c>
      <c r="B48" s="18" t="s">
        <v>321</v>
      </c>
      <c r="C48" s="31" t="s">
        <v>203</v>
      </c>
      <c r="D48" s="31">
        <v>73</v>
      </c>
      <c r="E48" s="16"/>
      <c r="F48" s="16"/>
      <c r="G48" s="3" t="s">
        <v>105</v>
      </c>
      <c r="H48" s="41" t="s">
        <v>172</v>
      </c>
      <c r="I48" s="2">
        <v>50</v>
      </c>
      <c r="J48" s="33">
        <f t="shared" si="2"/>
        <v>0</v>
      </c>
      <c r="K48" s="34"/>
      <c r="L48" s="81">
        <f t="shared" si="1"/>
        <v>50</v>
      </c>
      <c r="M48" s="34">
        <v>0</v>
      </c>
      <c r="N48" s="83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4"/>
      <c r="AY48" s="38"/>
    </row>
    <row r="49" spans="1:51" ht="12.75">
      <c r="A49" s="18" t="s">
        <v>568</v>
      </c>
      <c r="B49" s="18" t="s">
        <v>25</v>
      </c>
      <c r="C49" s="42" t="s">
        <v>164</v>
      </c>
      <c r="D49" s="42">
        <v>74</v>
      </c>
      <c r="E49" s="4">
        <v>3</v>
      </c>
      <c r="F49" s="4">
        <v>3</v>
      </c>
      <c r="G49" s="3" t="s">
        <v>105</v>
      </c>
      <c r="H49" s="41" t="s">
        <v>172</v>
      </c>
      <c r="I49" s="2">
        <v>50</v>
      </c>
      <c r="J49" s="33">
        <f t="shared" si="2"/>
        <v>0</v>
      </c>
      <c r="K49" s="34"/>
      <c r="L49" s="81">
        <f t="shared" si="1"/>
        <v>50</v>
      </c>
      <c r="M49" s="34">
        <v>0</v>
      </c>
      <c r="N49" s="83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4"/>
      <c r="AY49" s="38"/>
    </row>
    <row r="50" spans="1:51" ht="22.5">
      <c r="A50" s="11" t="s">
        <v>235</v>
      </c>
      <c r="B50" s="11" t="s">
        <v>27</v>
      </c>
      <c r="C50" s="42" t="s">
        <v>41</v>
      </c>
      <c r="D50" s="42">
        <v>73</v>
      </c>
      <c r="E50" s="89">
        <v>5</v>
      </c>
      <c r="F50" s="89">
        <v>4</v>
      </c>
      <c r="G50" s="3" t="s">
        <v>129</v>
      </c>
      <c r="H50" s="40" t="s">
        <v>174</v>
      </c>
      <c r="I50" s="2">
        <v>50</v>
      </c>
      <c r="J50" s="33">
        <f>M50+SUM(N50:AX50)</f>
        <v>39</v>
      </c>
      <c r="K50" s="34"/>
      <c r="L50" s="96">
        <f>I50-J50</f>
        <v>11</v>
      </c>
      <c r="M50" s="34">
        <v>25</v>
      </c>
      <c r="N50" s="83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>
        <v>6</v>
      </c>
      <c r="AF50" s="36">
        <v>8</v>
      </c>
      <c r="AG50" s="36"/>
      <c r="AH50" s="36"/>
      <c r="AI50" s="36"/>
      <c r="AJ50" s="36"/>
      <c r="AK50" s="36"/>
      <c r="AL50" s="36"/>
      <c r="AM50" s="36"/>
      <c r="AN50" s="36"/>
      <c r="AO50" s="11"/>
      <c r="AP50" s="11"/>
      <c r="AQ50" s="11"/>
      <c r="AR50" s="11"/>
      <c r="AS50" s="11"/>
      <c r="AT50" s="11"/>
      <c r="AU50" s="11"/>
      <c r="AV50" s="11"/>
      <c r="AW50" s="11"/>
      <c r="AX50" s="34"/>
      <c r="AY50" s="38"/>
    </row>
    <row r="51" spans="1:51" ht="22.5">
      <c r="A51" s="18" t="s">
        <v>235</v>
      </c>
      <c r="B51" s="18" t="s">
        <v>27</v>
      </c>
      <c r="C51" s="42" t="s">
        <v>41</v>
      </c>
      <c r="D51" s="42">
        <v>73</v>
      </c>
      <c r="E51" s="89">
        <v>4</v>
      </c>
      <c r="F51" s="89">
        <v>4</v>
      </c>
      <c r="G51" s="3" t="s">
        <v>129</v>
      </c>
      <c r="H51" s="40" t="s">
        <v>174</v>
      </c>
      <c r="I51" s="2">
        <v>50</v>
      </c>
      <c r="J51" s="33">
        <f>M51+SUM(N51:AX51)</f>
        <v>0</v>
      </c>
      <c r="K51" s="34"/>
      <c r="L51" s="81">
        <f>I51-J51</f>
        <v>50</v>
      </c>
      <c r="M51" s="34">
        <v>0</v>
      </c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36"/>
      <c r="AP51" s="36"/>
      <c r="AQ51" s="36"/>
      <c r="AR51" s="36"/>
      <c r="AS51" s="36"/>
      <c r="AT51" s="36"/>
      <c r="AU51" s="36"/>
      <c r="AV51" s="36"/>
      <c r="AW51" s="36"/>
      <c r="AX51" s="34"/>
      <c r="AY51" s="38"/>
    </row>
    <row r="52" spans="1:51" ht="12.75">
      <c r="A52" s="18" t="s">
        <v>642</v>
      </c>
      <c r="B52" s="18" t="s">
        <v>224</v>
      </c>
      <c r="C52" s="42" t="s">
        <v>509</v>
      </c>
      <c r="D52" s="42">
        <v>74</v>
      </c>
      <c r="E52" s="4">
        <v>3</v>
      </c>
      <c r="F52" s="4">
        <v>3</v>
      </c>
      <c r="G52" s="3" t="s">
        <v>104</v>
      </c>
      <c r="H52" s="49" t="s">
        <v>501</v>
      </c>
      <c r="I52" s="1">
        <v>30</v>
      </c>
      <c r="J52" s="33">
        <f>M52+SUM(N52:AX52)</f>
        <v>15</v>
      </c>
      <c r="K52" s="34"/>
      <c r="L52" s="81">
        <f>I52-J52</f>
        <v>15</v>
      </c>
      <c r="M52" s="34">
        <v>15</v>
      </c>
      <c r="N52" s="83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4"/>
      <c r="AY52" s="38"/>
    </row>
    <row r="53" spans="1:51" ht="12.75">
      <c r="A53" s="18" t="s">
        <v>516</v>
      </c>
      <c r="B53" s="18" t="s">
        <v>5</v>
      </c>
      <c r="C53" s="42" t="s">
        <v>509</v>
      </c>
      <c r="D53" s="42">
        <v>74</v>
      </c>
      <c r="E53" s="4">
        <v>3</v>
      </c>
      <c r="F53" s="4">
        <v>3</v>
      </c>
      <c r="G53" s="3" t="s">
        <v>106</v>
      </c>
      <c r="H53" s="32" t="s">
        <v>170</v>
      </c>
      <c r="I53" s="1">
        <v>40</v>
      </c>
      <c r="J53" s="33">
        <f t="shared" si="2"/>
        <v>6</v>
      </c>
      <c r="K53" s="34"/>
      <c r="L53" s="34">
        <f t="shared" si="1"/>
        <v>34</v>
      </c>
      <c r="M53" s="34">
        <v>5</v>
      </c>
      <c r="N53" s="83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>
        <v>1</v>
      </c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4"/>
      <c r="AY53" s="38"/>
    </row>
    <row r="54" spans="1:51" ht="12.75">
      <c r="A54" s="11" t="s">
        <v>668</v>
      </c>
      <c r="B54" s="11" t="s">
        <v>669</v>
      </c>
      <c r="C54" s="42" t="s">
        <v>34</v>
      </c>
      <c r="D54" s="42">
        <v>73</v>
      </c>
      <c r="E54" s="4">
        <v>3</v>
      </c>
      <c r="F54" s="4">
        <v>4</v>
      </c>
      <c r="G54" s="3" t="s">
        <v>104</v>
      </c>
      <c r="H54" s="43" t="s">
        <v>171</v>
      </c>
      <c r="I54" s="1">
        <v>30</v>
      </c>
      <c r="J54" s="33">
        <f>M54+SUM(N54:AX54)</f>
        <v>15</v>
      </c>
      <c r="K54" s="34"/>
      <c r="L54" s="81">
        <f>I54-J54</f>
        <v>15</v>
      </c>
      <c r="M54" s="34">
        <v>15</v>
      </c>
      <c r="N54" s="83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34"/>
      <c r="AY54" s="38"/>
    </row>
    <row r="55" spans="1:51" ht="12.75">
      <c r="A55" s="18" t="s">
        <v>668</v>
      </c>
      <c r="B55" s="18" t="s">
        <v>669</v>
      </c>
      <c r="C55" s="42" t="s">
        <v>34</v>
      </c>
      <c r="D55" s="42">
        <v>73</v>
      </c>
      <c r="E55" s="4">
        <v>4</v>
      </c>
      <c r="F55" s="4">
        <v>4</v>
      </c>
      <c r="G55" s="3" t="s">
        <v>104</v>
      </c>
      <c r="H55" s="43" t="s">
        <v>171</v>
      </c>
      <c r="I55" s="1">
        <v>30</v>
      </c>
      <c r="J55" s="33">
        <f>M55+SUM(N55:AX55)</f>
        <v>15</v>
      </c>
      <c r="K55" s="34"/>
      <c r="L55" s="81">
        <f>I55-J55</f>
        <v>15</v>
      </c>
      <c r="M55" s="34">
        <v>15</v>
      </c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4"/>
      <c r="AY55" s="38"/>
    </row>
    <row r="56" spans="1:51" ht="22.5">
      <c r="A56" s="18" t="s">
        <v>437</v>
      </c>
      <c r="B56" s="18" t="s">
        <v>159</v>
      </c>
      <c r="C56" s="42" t="s">
        <v>164</v>
      </c>
      <c r="D56" s="42">
        <v>74</v>
      </c>
      <c r="E56" s="4">
        <v>5</v>
      </c>
      <c r="F56" s="4">
        <v>5</v>
      </c>
      <c r="G56" s="3" t="s">
        <v>129</v>
      </c>
      <c r="H56" s="40" t="s">
        <v>174</v>
      </c>
      <c r="I56" s="2">
        <v>50</v>
      </c>
      <c r="J56" s="33">
        <f t="shared" si="2"/>
        <v>6</v>
      </c>
      <c r="K56" s="34"/>
      <c r="L56" s="81">
        <f t="shared" si="1"/>
        <v>44</v>
      </c>
      <c r="M56" s="34">
        <v>6</v>
      </c>
      <c r="N56" s="83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4"/>
      <c r="AY56" s="38"/>
    </row>
    <row r="57" spans="1:51" ht="12.75">
      <c r="A57" s="18" t="s">
        <v>325</v>
      </c>
      <c r="B57" s="18" t="s">
        <v>214</v>
      </c>
      <c r="C57" s="42" t="s">
        <v>203</v>
      </c>
      <c r="D57" s="42">
        <v>73</v>
      </c>
      <c r="E57" s="16"/>
      <c r="F57" s="16"/>
      <c r="G57" s="3" t="s">
        <v>105</v>
      </c>
      <c r="H57" s="41" t="s">
        <v>172</v>
      </c>
      <c r="I57" s="2">
        <v>50</v>
      </c>
      <c r="J57" s="33">
        <f t="shared" si="2"/>
        <v>0</v>
      </c>
      <c r="K57" s="34"/>
      <c r="L57" s="81">
        <f t="shared" si="1"/>
        <v>50</v>
      </c>
      <c r="M57" s="34">
        <v>0</v>
      </c>
      <c r="N57" s="83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4"/>
      <c r="AY57" s="38"/>
    </row>
    <row r="58" spans="1:51" ht="12.75">
      <c r="A58" s="18" t="s">
        <v>435</v>
      </c>
      <c r="B58" s="18" t="s">
        <v>418</v>
      </c>
      <c r="C58" s="42" t="s">
        <v>164</v>
      </c>
      <c r="D58" s="42">
        <v>74</v>
      </c>
      <c r="E58" s="4">
        <v>4</v>
      </c>
      <c r="F58" s="4">
        <v>4</v>
      </c>
      <c r="G58" s="3" t="s">
        <v>104</v>
      </c>
      <c r="H58" s="49" t="s">
        <v>501</v>
      </c>
      <c r="I58" s="1">
        <v>30</v>
      </c>
      <c r="J58" s="33">
        <f t="shared" si="2"/>
        <v>0</v>
      </c>
      <c r="K58" s="34"/>
      <c r="L58" s="81">
        <f t="shared" si="1"/>
        <v>30</v>
      </c>
      <c r="M58" s="34">
        <v>0</v>
      </c>
      <c r="N58" s="83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4"/>
      <c r="AY58" s="38"/>
    </row>
    <row r="59" spans="1:51" ht="12.75">
      <c r="A59" s="18" t="s">
        <v>688</v>
      </c>
      <c r="B59" s="18" t="s">
        <v>689</v>
      </c>
      <c r="C59" s="42" t="s">
        <v>41</v>
      </c>
      <c r="D59" s="42">
        <v>73</v>
      </c>
      <c r="E59" s="4" t="s">
        <v>112</v>
      </c>
      <c r="F59" s="4" t="s">
        <v>112</v>
      </c>
      <c r="G59" s="3" t="s">
        <v>126</v>
      </c>
      <c r="H59" s="48" t="s">
        <v>126</v>
      </c>
      <c r="I59" s="1">
        <v>0</v>
      </c>
      <c r="J59" s="33">
        <f>M59+SUM(N59:AX59)</f>
        <v>0</v>
      </c>
      <c r="K59" s="34"/>
      <c r="L59" s="81">
        <f>I59-J59</f>
        <v>0</v>
      </c>
      <c r="M59" s="34">
        <v>0</v>
      </c>
      <c r="N59" s="83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4"/>
      <c r="AY59" s="38"/>
    </row>
    <row r="60" spans="1:51" ht="12.75">
      <c r="A60" s="18" t="s">
        <v>688</v>
      </c>
      <c r="B60" s="18" t="s">
        <v>690</v>
      </c>
      <c r="C60" s="42" t="s">
        <v>41</v>
      </c>
      <c r="D60" s="42">
        <v>73</v>
      </c>
      <c r="E60" s="4">
        <v>4</v>
      </c>
      <c r="F60" s="4">
        <v>4</v>
      </c>
      <c r="G60" s="3" t="s">
        <v>106</v>
      </c>
      <c r="H60" s="32" t="s">
        <v>170</v>
      </c>
      <c r="I60" s="1">
        <v>40</v>
      </c>
      <c r="J60" s="33">
        <f>M60+SUM(N60:AX60)</f>
        <v>25</v>
      </c>
      <c r="K60" s="34"/>
      <c r="L60" s="34">
        <f>I60-J60</f>
        <v>15</v>
      </c>
      <c r="M60" s="34">
        <v>25</v>
      </c>
      <c r="N60" s="8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4"/>
      <c r="AY60" s="38"/>
    </row>
    <row r="61" spans="1:51" ht="12.75">
      <c r="A61" s="18" t="s">
        <v>326</v>
      </c>
      <c r="B61" s="18" t="s">
        <v>327</v>
      </c>
      <c r="C61" s="42" t="s">
        <v>118</v>
      </c>
      <c r="D61" s="42">
        <v>73</v>
      </c>
      <c r="E61" s="16"/>
      <c r="F61" s="16"/>
      <c r="G61" s="3" t="s">
        <v>104</v>
      </c>
      <c r="H61" s="43" t="s">
        <v>171</v>
      </c>
      <c r="I61" s="1">
        <v>30</v>
      </c>
      <c r="J61" s="33">
        <f t="shared" si="2"/>
        <v>0</v>
      </c>
      <c r="K61" s="34"/>
      <c r="L61" s="81">
        <f t="shared" si="1"/>
        <v>30</v>
      </c>
      <c r="M61" s="34">
        <v>0</v>
      </c>
      <c r="N61" s="83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4"/>
      <c r="AY61" s="38"/>
    </row>
    <row r="62" spans="1:51" ht="12.75">
      <c r="A62" s="18" t="s">
        <v>643</v>
      </c>
      <c r="B62" s="18" t="s">
        <v>644</v>
      </c>
      <c r="C62" s="42" t="s">
        <v>92</v>
      </c>
      <c r="D62" s="42">
        <v>73</v>
      </c>
      <c r="E62" s="4">
        <v>1</v>
      </c>
      <c r="F62" s="4">
        <v>1</v>
      </c>
      <c r="G62" s="3" t="s">
        <v>104</v>
      </c>
      <c r="H62" s="43" t="s">
        <v>171</v>
      </c>
      <c r="I62" s="1">
        <v>30</v>
      </c>
      <c r="J62" s="33">
        <f>M62+SUM(N62:AX62)</f>
        <v>0</v>
      </c>
      <c r="K62" s="34"/>
      <c r="L62" s="81">
        <f>I62-J62</f>
        <v>30</v>
      </c>
      <c r="M62" s="34">
        <v>0</v>
      </c>
      <c r="N62" s="83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4"/>
      <c r="AY62" s="38"/>
    </row>
    <row r="63" spans="1:51" ht="12.75">
      <c r="A63" s="18" t="s">
        <v>329</v>
      </c>
      <c r="B63" s="18" t="s">
        <v>24</v>
      </c>
      <c r="C63" s="42" t="s">
        <v>118</v>
      </c>
      <c r="D63" s="42">
        <v>73</v>
      </c>
      <c r="E63" s="16"/>
      <c r="F63" s="16"/>
      <c r="G63" s="3" t="s">
        <v>105</v>
      </c>
      <c r="H63" s="41" t="s">
        <v>172</v>
      </c>
      <c r="I63" s="2">
        <v>50</v>
      </c>
      <c r="J63" s="33">
        <f t="shared" si="2"/>
        <v>0</v>
      </c>
      <c r="K63" s="34"/>
      <c r="L63" s="81">
        <f t="shared" si="1"/>
        <v>50</v>
      </c>
      <c r="M63" s="34">
        <v>0</v>
      </c>
      <c r="N63" s="83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4"/>
      <c r="AY63" s="38"/>
    </row>
    <row r="64" spans="1:51" ht="12.75">
      <c r="A64" s="18" t="s">
        <v>329</v>
      </c>
      <c r="B64" s="18" t="s">
        <v>307</v>
      </c>
      <c r="C64" s="42" t="s">
        <v>118</v>
      </c>
      <c r="D64" s="42">
        <v>73</v>
      </c>
      <c r="E64" s="16"/>
      <c r="F64" s="16"/>
      <c r="G64" s="3" t="s">
        <v>104</v>
      </c>
      <c r="H64" s="43" t="s">
        <v>171</v>
      </c>
      <c r="I64" s="1">
        <v>30</v>
      </c>
      <c r="J64" s="33">
        <f t="shared" si="2"/>
        <v>0</v>
      </c>
      <c r="K64" s="34"/>
      <c r="L64" s="81">
        <f t="shared" si="1"/>
        <v>30</v>
      </c>
      <c r="M64" s="34">
        <v>0</v>
      </c>
      <c r="N64" s="83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4"/>
      <c r="AY64" s="38"/>
    </row>
    <row r="65" spans="1:51" ht="12.75">
      <c r="A65" s="18" t="s">
        <v>330</v>
      </c>
      <c r="B65" s="18" t="s">
        <v>24</v>
      </c>
      <c r="C65" s="42" t="s">
        <v>203</v>
      </c>
      <c r="D65" s="42">
        <v>73</v>
      </c>
      <c r="E65" s="16"/>
      <c r="F65" s="16"/>
      <c r="G65" s="3" t="s">
        <v>105</v>
      </c>
      <c r="H65" s="41" t="s">
        <v>172</v>
      </c>
      <c r="I65" s="1">
        <v>50</v>
      </c>
      <c r="J65" s="33">
        <f aca="true" t="shared" si="3" ref="J65:J87">M65+SUM(N65:AX65)</f>
        <v>0</v>
      </c>
      <c r="K65" s="34"/>
      <c r="L65" s="81">
        <f aca="true" t="shared" si="4" ref="L65:L123">I65-J65</f>
        <v>50</v>
      </c>
      <c r="M65" s="34">
        <v>0</v>
      </c>
      <c r="N65" s="83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4"/>
      <c r="AY65" s="38"/>
    </row>
    <row r="66" spans="1:51" ht="12.75">
      <c r="A66" s="18" t="s">
        <v>332</v>
      </c>
      <c r="B66" s="18" t="s">
        <v>125</v>
      </c>
      <c r="C66" s="42" t="s">
        <v>118</v>
      </c>
      <c r="D66" s="42">
        <v>73</v>
      </c>
      <c r="E66" s="16"/>
      <c r="F66" s="16"/>
      <c r="G66" s="3" t="s">
        <v>104</v>
      </c>
      <c r="H66" s="43" t="s">
        <v>171</v>
      </c>
      <c r="I66" s="1">
        <v>30</v>
      </c>
      <c r="J66" s="33">
        <f t="shared" si="3"/>
        <v>0</v>
      </c>
      <c r="K66" s="34"/>
      <c r="L66" s="81">
        <f t="shared" si="4"/>
        <v>30</v>
      </c>
      <c r="M66" s="34">
        <v>0</v>
      </c>
      <c r="N66" s="83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4"/>
      <c r="AY66" s="38"/>
    </row>
    <row r="67" spans="1:51" ht="12.75">
      <c r="A67" s="18" t="s">
        <v>565</v>
      </c>
      <c r="B67" s="18" t="s">
        <v>566</v>
      </c>
      <c r="C67" s="42" t="s">
        <v>164</v>
      </c>
      <c r="D67" s="42">
        <v>74</v>
      </c>
      <c r="E67" s="4">
        <v>4</v>
      </c>
      <c r="F67" s="4">
        <v>4</v>
      </c>
      <c r="G67" s="3" t="s">
        <v>105</v>
      </c>
      <c r="H67" s="41" t="s">
        <v>172</v>
      </c>
      <c r="I67" s="2">
        <v>50</v>
      </c>
      <c r="J67" s="33">
        <f t="shared" si="3"/>
        <v>0</v>
      </c>
      <c r="K67" s="34"/>
      <c r="L67" s="81">
        <f t="shared" si="4"/>
        <v>50</v>
      </c>
      <c r="M67" s="34">
        <v>0</v>
      </c>
      <c r="N67" s="83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4"/>
      <c r="AY67" s="38"/>
    </row>
    <row r="68" spans="1:51" ht="12.75">
      <c r="A68" s="18" t="s">
        <v>506</v>
      </c>
      <c r="B68" s="18" t="s">
        <v>45</v>
      </c>
      <c r="C68" s="42" t="s">
        <v>90</v>
      </c>
      <c r="D68" s="42">
        <v>73</v>
      </c>
      <c r="E68" s="4">
        <v>5</v>
      </c>
      <c r="F68" s="4">
        <v>5</v>
      </c>
      <c r="G68" s="3" t="s">
        <v>105</v>
      </c>
      <c r="H68" s="41" t="s">
        <v>172</v>
      </c>
      <c r="I68" s="2">
        <v>50</v>
      </c>
      <c r="J68" s="33">
        <f t="shared" si="3"/>
        <v>15</v>
      </c>
      <c r="K68" s="34"/>
      <c r="L68" s="81">
        <f t="shared" si="4"/>
        <v>35</v>
      </c>
      <c r="M68" s="34">
        <v>3</v>
      </c>
      <c r="N68" s="83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>
        <v>2</v>
      </c>
      <c r="AA68" s="36"/>
      <c r="AB68" s="36">
        <v>1</v>
      </c>
      <c r="AC68" s="36"/>
      <c r="AD68" s="36"/>
      <c r="AE68" s="36"/>
      <c r="AF68" s="36">
        <v>1</v>
      </c>
      <c r="AG68" s="36"/>
      <c r="AH68" s="36">
        <v>2</v>
      </c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>
        <v>6</v>
      </c>
      <c r="AT68" s="36"/>
      <c r="AU68" s="36"/>
      <c r="AV68" s="36"/>
      <c r="AW68" s="36"/>
      <c r="AX68" s="34"/>
      <c r="AY68" s="38"/>
    </row>
    <row r="69" spans="1:51" ht="12.75">
      <c r="A69" s="18" t="s">
        <v>506</v>
      </c>
      <c r="B69" s="18" t="s">
        <v>102</v>
      </c>
      <c r="C69" s="42" t="s">
        <v>90</v>
      </c>
      <c r="D69" s="42">
        <v>73</v>
      </c>
      <c r="E69" s="4">
        <v>3</v>
      </c>
      <c r="F69" s="4">
        <v>3</v>
      </c>
      <c r="G69" s="3" t="s">
        <v>80</v>
      </c>
      <c r="H69" s="43" t="s">
        <v>80</v>
      </c>
      <c r="I69" s="1">
        <v>30</v>
      </c>
      <c r="J69" s="33">
        <f t="shared" si="3"/>
        <v>1</v>
      </c>
      <c r="K69" s="34"/>
      <c r="L69" s="81">
        <f t="shared" si="4"/>
        <v>29</v>
      </c>
      <c r="M69" s="34">
        <v>0</v>
      </c>
      <c r="N69" s="83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>
        <v>1</v>
      </c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4"/>
      <c r="AY69" s="38"/>
    </row>
    <row r="70" spans="1:51" ht="12.75">
      <c r="A70" s="18" t="s">
        <v>334</v>
      </c>
      <c r="B70" s="18" t="s">
        <v>259</v>
      </c>
      <c r="C70" s="42" t="s">
        <v>34</v>
      </c>
      <c r="D70" s="42">
        <v>73</v>
      </c>
      <c r="E70" s="4"/>
      <c r="F70" s="4"/>
      <c r="G70" s="3" t="s">
        <v>104</v>
      </c>
      <c r="H70" s="43" t="s">
        <v>171</v>
      </c>
      <c r="I70" s="1">
        <v>30</v>
      </c>
      <c r="J70" s="33">
        <f t="shared" si="3"/>
        <v>0</v>
      </c>
      <c r="K70" s="34"/>
      <c r="L70" s="81">
        <f t="shared" si="4"/>
        <v>30</v>
      </c>
      <c r="M70" s="34">
        <v>0</v>
      </c>
      <c r="N70" s="83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4"/>
      <c r="AY70" s="38"/>
    </row>
    <row r="71" spans="1:51" ht="12.75">
      <c r="A71" s="18" t="s">
        <v>55</v>
      </c>
      <c r="B71" s="18" t="s">
        <v>47</v>
      </c>
      <c r="C71" s="39" t="s">
        <v>17</v>
      </c>
      <c r="D71" s="39">
        <v>73</v>
      </c>
      <c r="E71" s="4">
        <v>4</v>
      </c>
      <c r="F71" s="4">
        <v>4</v>
      </c>
      <c r="G71" s="3" t="s">
        <v>105</v>
      </c>
      <c r="H71" s="41" t="s">
        <v>172</v>
      </c>
      <c r="I71" s="2">
        <v>50</v>
      </c>
      <c r="J71" s="33">
        <f t="shared" si="3"/>
        <v>0</v>
      </c>
      <c r="K71" s="34"/>
      <c r="L71" s="81">
        <f t="shared" si="4"/>
        <v>50</v>
      </c>
      <c r="M71" s="34">
        <v>0</v>
      </c>
      <c r="N71" s="83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4"/>
      <c r="AY71" s="38"/>
    </row>
    <row r="72" spans="1:51" ht="12.75">
      <c r="A72" s="18" t="s">
        <v>638</v>
      </c>
      <c r="B72" s="18" t="s">
        <v>401</v>
      </c>
      <c r="C72" s="88" t="s">
        <v>509</v>
      </c>
      <c r="D72" s="88">
        <v>74</v>
      </c>
      <c r="E72" s="89">
        <v>4</v>
      </c>
      <c r="F72" s="89">
        <v>4</v>
      </c>
      <c r="G72" s="3" t="s">
        <v>105</v>
      </c>
      <c r="H72" s="41" t="s">
        <v>172</v>
      </c>
      <c r="I72" s="2">
        <v>50</v>
      </c>
      <c r="J72" s="33">
        <f>M72+SUM(N72:AX72)</f>
        <v>25</v>
      </c>
      <c r="K72" s="34"/>
      <c r="L72" s="81">
        <f>I72-J72</f>
        <v>25</v>
      </c>
      <c r="M72" s="34">
        <v>25</v>
      </c>
      <c r="N72" s="83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4"/>
      <c r="AY72" s="38"/>
    </row>
    <row r="73" spans="1:51" ht="12.75">
      <c r="A73" s="18" t="s">
        <v>177</v>
      </c>
      <c r="B73" s="18" t="s">
        <v>336</v>
      </c>
      <c r="C73" s="42" t="s">
        <v>203</v>
      </c>
      <c r="D73" s="42">
        <v>73</v>
      </c>
      <c r="E73" s="16"/>
      <c r="F73" s="16"/>
      <c r="G73" s="3" t="s">
        <v>104</v>
      </c>
      <c r="H73" s="43" t="s">
        <v>171</v>
      </c>
      <c r="I73" s="1">
        <v>30</v>
      </c>
      <c r="J73" s="33">
        <f t="shared" si="3"/>
        <v>0</v>
      </c>
      <c r="K73" s="34"/>
      <c r="L73" s="81">
        <f t="shared" si="4"/>
        <v>30</v>
      </c>
      <c r="M73" s="34">
        <v>0</v>
      </c>
      <c r="N73" s="83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4"/>
      <c r="AY73" s="38"/>
    </row>
    <row r="74" spans="1:51" ht="12.75">
      <c r="A74" s="18" t="s">
        <v>639</v>
      </c>
      <c r="B74" s="18" t="s">
        <v>21</v>
      </c>
      <c r="C74" s="42" t="s">
        <v>203</v>
      </c>
      <c r="D74" s="42">
        <v>73</v>
      </c>
      <c r="E74" s="89">
        <v>4</v>
      </c>
      <c r="F74" s="89">
        <v>4</v>
      </c>
      <c r="G74" s="3" t="s">
        <v>105</v>
      </c>
      <c r="H74" s="41" t="s">
        <v>172</v>
      </c>
      <c r="I74" s="2">
        <v>50</v>
      </c>
      <c r="J74" s="33">
        <f>M74+SUM(N74:AX74)</f>
        <v>25</v>
      </c>
      <c r="K74" s="34"/>
      <c r="L74" s="81">
        <f>I74-J74</f>
        <v>25</v>
      </c>
      <c r="M74" s="34">
        <v>25</v>
      </c>
      <c r="N74" s="83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4"/>
      <c r="AY74" s="38"/>
    </row>
    <row r="75" spans="1:51" ht="12.75">
      <c r="A75" s="18" t="s">
        <v>440</v>
      </c>
      <c r="B75" s="18" t="s">
        <v>25</v>
      </c>
      <c r="C75" s="42" t="s">
        <v>164</v>
      </c>
      <c r="D75" s="42">
        <v>74</v>
      </c>
      <c r="E75" s="4">
        <v>4</v>
      </c>
      <c r="F75" s="4">
        <v>4</v>
      </c>
      <c r="G75" s="3" t="s">
        <v>106</v>
      </c>
      <c r="H75" s="32" t="s">
        <v>170</v>
      </c>
      <c r="I75" s="1">
        <v>40</v>
      </c>
      <c r="J75" s="33">
        <f>M75+SUM(N75:AX75)</f>
        <v>0</v>
      </c>
      <c r="K75" s="34"/>
      <c r="L75" s="81">
        <f>I75-J75</f>
        <v>40</v>
      </c>
      <c r="M75" s="34">
        <v>0</v>
      </c>
      <c r="N75" s="83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4"/>
      <c r="AY75" s="38"/>
    </row>
    <row r="76" spans="1:51" ht="12.75">
      <c r="A76" s="18" t="s">
        <v>614</v>
      </c>
      <c r="B76" s="18" t="s">
        <v>61</v>
      </c>
      <c r="C76" s="42" t="s">
        <v>34</v>
      </c>
      <c r="D76" s="42">
        <v>73</v>
      </c>
      <c r="E76" s="4">
        <v>4</v>
      </c>
      <c r="F76" s="4">
        <v>4</v>
      </c>
      <c r="G76" s="3" t="s">
        <v>106</v>
      </c>
      <c r="H76" s="32" t="s">
        <v>170</v>
      </c>
      <c r="I76" s="1">
        <v>40</v>
      </c>
      <c r="J76" s="33">
        <f t="shared" si="3"/>
        <v>7</v>
      </c>
      <c r="K76" s="34"/>
      <c r="L76" s="81">
        <f t="shared" si="4"/>
        <v>33</v>
      </c>
      <c r="M76" s="34">
        <v>1</v>
      </c>
      <c r="N76" s="83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>
        <v>4</v>
      </c>
      <c r="AG76" s="36"/>
      <c r="AH76" s="36">
        <v>2</v>
      </c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4"/>
      <c r="AY76" s="38"/>
    </row>
    <row r="77" spans="1:51" ht="12.75">
      <c r="A77" s="18" t="s">
        <v>11</v>
      </c>
      <c r="B77" s="18" t="s">
        <v>21</v>
      </c>
      <c r="C77" s="88" t="s">
        <v>90</v>
      </c>
      <c r="D77" s="88">
        <v>73</v>
      </c>
      <c r="E77" s="89">
        <v>2</v>
      </c>
      <c r="F77" s="89">
        <v>2</v>
      </c>
      <c r="G77" s="3" t="s">
        <v>104</v>
      </c>
      <c r="H77" s="43" t="s">
        <v>501</v>
      </c>
      <c r="I77" s="1">
        <v>30</v>
      </c>
      <c r="J77" s="33">
        <f>M77+SUM(N77:AX77)</f>
        <v>27</v>
      </c>
      <c r="K77" s="34"/>
      <c r="L77" s="81">
        <f>I77-J77</f>
        <v>3</v>
      </c>
      <c r="M77" s="34">
        <v>15</v>
      </c>
      <c r="N77" s="83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>
        <v>6</v>
      </c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>
        <v>6</v>
      </c>
      <c r="AT77" s="36"/>
      <c r="AU77" s="36"/>
      <c r="AV77" s="36"/>
      <c r="AW77" s="36"/>
      <c r="AX77" s="34"/>
      <c r="AY77" s="38"/>
    </row>
    <row r="78" spans="1:51" ht="12.75">
      <c r="A78" s="18" t="s">
        <v>229</v>
      </c>
      <c r="B78" s="18" t="s">
        <v>230</v>
      </c>
      <c r="C78" s="42" t="s">
        <v>17</v>
      </c>
      <c r="D78" s="42">
        <v>73</v>
      </c>
      <c r="E78" s="4">
        <v>2</v>
      </c>
      <c r="F78" s="4">
        <v>2</v>
      </c>
      <c r="G78" s="3" t="s">
        <v>104</v>
      </c>
      <c r="H78" s="49" t="s">
        <v>501</v>
      </c>
      <c r="I78" s="1">
        <v>30</v>
      </c>
      <c r="J78" s="33">
        <f t="shared" si="3"/>
        <v>12</v>
      </c>
      <c r="K78" s="34"/>
      <c r="L78" s="81">
        <f t="shared" si="4"/>
        <v>18</v>
      </c>
      <c r="M78" s="34">
        <v>3</v>
      </c>
      <c r="N78" s="83"/>
      <c r="O78" s="36"/>
      <c r="P78" s="36"/>
      <c r="Q78" s="36"/>
      <c r="R78" s="36"/>
      <c r="S78" s="36"/>
      <c r="T78" s="36">
        <v>1</v>
      </c>
      <c r="U78" s="36"/>
      <c r="V78" s="36"/>
      <c r="W78" s="36"/>
      <c r="X78" s="36"/>
      <c r="Y78" s="36"/>
      <c r="Z78" s="36"/>
      <c r="AA78" s="36"/>
      <c r="AB78" s="36">
        <v>4</v>
      </c>
      <c r="AC78" s="36"/>
      <c r="AD78" s="36"/>
      <c r="AE78" s="36">
        <v>4</v>
      </c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4"/>
      <c r="AY78" s="38"/>
    </row>
    <row r="79" spans="1:51" ht="12.75">
      <c r="A79" s="18" t="s">
        <v>188</v>
      </c>
      <c r="B79" s="18" t="s">
        <v>11</v>
      </c>
      <c r="C79" s="42" t="s">
        <v>118</v>
      </c>
      <c r="D79" s="42">
        <v>73</v>
      </c>
      <c r="E79" s="4">
        <v>4</v>
      </c>
      <c r="F79" s="4">
        <v>4</v>
      </c>
      <c r="G79" s="3" t="s">
        <v>106</v>
      </c>
      <c r="H79" s="32" t="s">
        <v>170</v>
      </c>
      <c r="I79" s="1">
        <v>40</v>
      </c>
      <c r="J79" s="33">
        <f t="shared" si="3"/>
        <v>0</v>
      </c>
      <c r="K79" s="34"/>
      <c r="L79" s="81">
        <f t="shared" si="4"/>
        <v>40</v>
      </c>
      <c r="M79" s="34">
        <v>0</v>
      </c>
      <c r="N79" s="83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4"/>
      <c r="AY79" s="38"/>
    </row>
    <row r="80" spans="1:51" ht="12.75">
      <c r="A80" s="18" t="s">
        <v>95</v>
      </c>
      <c r="B80" s="18" t="s">
        <v>3</v>
      </c>
      <c r="C80" s="31" t="s">
        <v>17</v>
      </c>
      <c r="D80" s="31">
        <v>73</v>
      </c>
      <c r="E80" s="4">
        <v>2</v>
      </c>
      <c r="F80" s="4">
        <v>2</v>
      </c>
      <c r="G80" s="3" t="s">
        <v>106</v>
      </c>
      <c r="H80" s="32" t="s">
        <v>170</v>
      </c>
      <c r="I80" s="1">
        <v>40</v>
      </c>
      <c r="J80" s="33">
        <f t="shared" si="3"/>
        <v>0</v>
      </c>
      <c r="K80" s="34"/>
      <c r="L80" s="81">
        <f t="shared" si="4"/>
        <v>40</v>
      </c>
      <c r="M80" s="34">
        <v>0</v>
      </c>
      <c r="N80" s="83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4"/>
      <c r="AY80" s="38"/>
    </row>
    <row r="81" spans="1:51" ht="12.75">
      <c r="A81" s="18" t="s">
        <v>227</v>
      </c>
      <c r="B81" s="18" t="s">
        <v>27</v>
      </c>
      <c r="C81" s="42" t="s">
        <v>41</v>
      </c>
      <c r="D81" s="42">
        <v>73</v>
      </c>
      <c r="E81" s="5">
        <v>3</v>
      </c>
      <c r="F81" s="4">
        <v>3</v>
      </c>
      <c r="G81" s="3" t="s">
        <v>105</v>
      </c>
      <c r="H81" s="41" t="s">
        <v>172</v>
      </c>
      <c r="I81" s="2">
        <v>50</v>
      </c>
      <c r="J81" s="33">
        <f t="shared" si="3"/>
        <v>0</v>
      </c>
      <c r="K81" s="34"/>
      <c r="L81" s="81">
        <f t="shared" si="4"/>
        <v>50</v>
      </c>
      <c r="M81" s="34">
        <v>0</v>
      </c>
      <c r="N81" s="83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4"/>
      <c r="AY81" s="38"/>
    </row>
    <row r="82" spans="1:51" ht="12.75">
      <c r="A82" s="18" t="s">
        <v>227</v>
      </c>
      <c r="B82" s="18" t="s">
        <v>33</v>
      </c>
      <c r="C82" s="42" t="s">
        <v>41</v>
      </c>
      <c r="D82" s="42">
        <v>73</v>
      </c>
      <c r="E82" s="4">
        <v>3</v>
      </c>
      <c r="F82" s="4">
        <v>3</v>
      </c>
      <c r="G82" s="3" t="s">
        <v>130</v>
      </c>
      <c r="H82" s="50" t="s">
        <v>502</v>
      </c>
      <c r="I82" s="2">
        <v>30</v>
      </c>
      <c r="J82" s="33">
        <f t="shared" si="3"/>
        <v>0</v>
      </c>
      <c r="K82" s="34"/>
      <c r="L82" s="81">
        <f t="shared" si="4"/>
        <v>30</v>
      </c>
      <c r="M82" s="34">
        <v>0</v>
      </c>
      <c r="N82" s="83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4"/>
      <c r="AY82" s="38"/>
    </row>
    <row r="83" spans="1:51" ht="12.75">
      <c r="A83" s="18" t="s">
        <v>227</v>
      </c>
      <c r="B83" s="18" t="s">
        <v>116</v>
      </c>
      <c r="C83" s="42" t="s">
        <v>41</v>
      </c>
      <c r="D83" s="42">
        <v>73</v>
      </c>
      <c r="E83" s="16"/>
      <c r="F83" s="16"/>
      <c r="G83" s="3" t="s">
        <v>80</v>
      </c>
      <c r="H83" s="50" t="s">
        <v>80</v>
      </c>
      <c r="I83" s="2">
        <v>30</v>
      </c>
      <c r="J83" s="33">
        <f t="shared" si="3"/>
        <v>0</v>
      </c>
      <c r="K83" s="34"/>
      <c r="L83" s="81">
        <f t="shared" si="4"/>
        <v>30</v>
      </c>
      <c r="M83" s="34">
        <v>0</v>
      </c>
      <c r="N83" s="83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4"/>
      <c r="AY83" s="38"/>
    </row>
    <row r="84" spans="1:51" ht="12.75">
      <c r="A84" s="18" t="s">
        <v>241</v>
      </c>
      <c r="B84" s="18" t="s">
        <v>242</v>
      </c>
      <c r="C84" s="42" t="s">
        <v>164</v>
      </c>
      <c r="D84" s="42">
        <v>74</v>
      </c>
      <c r="E84" s="5">
        <v>4</v>
      </c>
      <c r="F84" s="4">
        <v>4</v>
      </c>
      <c r="G84" s="3" t="s">
        <v>105</v>
      </c>
      <c r="H84" s="41" t="s">
        <v>172</v>
      </c>
      <c r="I84" s="2">
        <v>50</v>
      </c>
      <c r="J84" s="33">
        <f t="shared" si="3"/>
        <v>13</v>
      </c>
      <c r="K84" s="34"/>
      <c r="L84" s="81">
        <f t="shared" si="4"/>
        <v>37</v>
      </c>
      <c r="M84" s="34">
        <v>7</v>
      </c>
      <c r="N84" s="83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>
        <v>6</v>
      </c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4"/>
      <c r="AY84" s="38"/>
    </row>
    <row r="85" spans="1:51" ht="12.75">
      <c r="A85" s="18" t="s">
        <v>622</v>
      </c>
      <c r="B85" s="18" t="s">
        <v>7</v>
      </c>
      <c r="C85" s="42" t="s">
        <v>46</v>
      </c>
      <c r="D85" s="42">
        <v>73</v>
      </c>
      <c r="E85" s="4">
        <v>5</v>
      </c>
      <c r="F85" s="4">
        <v>5</v>
      </c>
      <c r="G85" s="3" t="s">
        <v>105</v>
      </c>
      <c r="H85" s="41" t="s">
        <v>172</v>
      </c>
      <c r="I85" s="2">
        <v>50</v>
      </c>
      <c r="J85" s="33">
        <f t="shared" si="3"/>
        <v>25</v>
      </c>
      <c r="K85" s="34"/>
      <c r="L85" s="81">
        <f t="shared" si="4"/>
        <v>25</v>
      </c>
      <c r="M85" s="34">
        <v>25</v>
      </c>
      <c r="N85" s="83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4"/>
      <c r="AY85" s="38"/>
    </row>
    <row r="86" spans="1:51" ht="12.75">
      <c r="A86" s="18" t="s">
        <v>544</v>
      </c>
      <c r="B86" s="18" t="s">
        <v>100</v>
      </c>
      <c r="C86" s="42" t="s">
        <v>17</v>
      </c>
      <c r="D86" s="42">
        <v>73</v>
      </c>
      <c r="E86" s="4">
        <v>5</v>
      </c>
      <c r="F86" s="4">
        <v>5</v>
      </c>
      <c r="G86" s="3" t="s">
        <v>105</v>
      </c>
      <c r="H86" s="41" t="s">
        <v>172</v>
      </c>
      <c r="I86" s="2">
        <v>50</v>
      </c>
      <c r="J86" s="33">
        <f t="shared" si="3"/>
        <v>1</v>
      </c>
      <c r="K86" s="34"/>
      <c r="L86" s="81">
        <f t="shared" si="4"/>
        <v>49</v>
      </c>
      <c r="M86" s="34">
        <v>1</v>
      </c>
      <c r="N86" s="83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4"/>
      <c r="AY86" s="38"/>
    </row>
    <row r="87" spans="1:51" ht="12.75">
      <c r="A87" s="18" t="s">
        <v>548</v>
      </c>
      <c r="B87" s="18" t="s">
        <v>411</v>
      </c>
      <c r="C87" s="42" t="s">
        <v>46</v>
      </c>
      <c r="D87" s="42">
        <v>73</v>
      </c>
      <c r="E87" s="4">
        <v>3</v>
      </c>
      <c r="F87" s="4">
        <v>3</v>
      </c>
      <c r="G87" s="3" t="s">
        <v>104</v>
      </c>
      <c r="H87" s="43" t="s">
        <v>171</v>
      </c>
      <c r="I87" s="1">
        <v>30</v>
      </c>
      <c r="J87" s="33">
        <f t="shared" si="3"/>
        <v>0</v>
      </c>
      <c r="K87" s="34"/>
      <c r="L87" s="81">
        <f t="shared" si="4"/>
        <v>30</v>
      </c>
      <c r="M87" s="34">
        <v>0</v>
      </c>
      <c r="N87" s="83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4"/>
      <c r="AY87" s="38"/>
    </row>
    <row r="88" spans="1:51" ht="12.75">
      <c r="A88" s="18" t="s">
        <v>547</v>
      </c>
      <c r="B88" s="18" t="s">
        <v>32</v>
      </c>
      <c r="C88" s="39" t="s">
        <v>46</v>
      </c>
      <c r="D88" s="39">
        <v>73</v>
      </c>
      <c r="E88" s="4">
        <v>2</v>
      </c>
      <c r="F88" s="4">
        <v>2</v>
      </c>
      <c r="G88" s="3" t="s">
        <v>104</v>
      </c>
      <c r="H88" s="43" t="s">
        <v>501</v>
      </c>
      <c r="I88" s="1">
        <v>30</v>
      </c>
      <c r="J88" s="33">
        <f aca="true" t="shared" si="5" ref="J88:J103">M88+SUM(N88:AX88)</f>
        <v>40</v>
      </c>
      <c r="K88" s="34"/>
      <c r="L88" s="81">
        <f t="shared" si="4"/>
        <v>-10</v>
      </c>
      <c r="M88" s="34">
        <v>6</v>
      </c>
      <c r="N88" s="83"/>
      <c r="O88" s="36"/>
      <c r="P88" s="36"/>
      <c r="Q88" s="36"/>
      <c r="R88" s="36"/>
      <c r="S88" s="36"/>
      <c r="T88" s="36">
        <v>6</v>
      </c>
      <c r="U88" s="36"/>
      <c r="V88" s="36"/>
      <c r="W88" s="36"/>
      <c r="X88" s="36"/>
      <c r="Y88" s="36"/>
      <c r="Z88" s="36"/>
      <c r="AA88" s="36"/>
      <c r="AB88" s="36">
        <v>12</v>
      </c>
      <c r="AC88" s="36"/>
      <c r="AD88" s="36"/>
      <c r="AE88" s="36">
        <v>8</v>
      </c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>
        <v>6</v>
      </c>
      <c r="AQ88" s="36"/>
      <c r="AR88" s="36"/>
      <c r="AS88" s="36">
        <v>2</v>
      </c>
      <c r="AT88" s="36"/>
      <c r="AU88" s="36"/>
      <c r="AV88" s="36"/>
      <c r="AW88" s="36"/>
      <c r="AX88" s="34"/>
      <c r="AY88" s="38"/>
    </row>
    <row r="89" spans="1:51" ht="12.75">
      <c r="A89" s="18" t="s">
        <v>189</v>
      </c>
      <c r="B89" s="18" t="s">
        <v>26</v>
      </c>
      <c r="C89" s="42" t="s">
        <v>118</v>
      </c>
      <c r="D89" s="42">
        <v>73</v>
      </c>
      <c r="E89" s="4">
        <v>4</v>
      </c>
      <c r="F89" s="4">
        <v>4</v>
      </c>
      <c r="G89" s="3" t="s">
        <v>106</v>
      </c>
      <c r="H89" s="32" t="s">
        <v>170</v>
      </c>
      <c r="I89" s="1">
        <v>40</v>
      </c>
      <c r="J89" s="33">
        <f t="shared" si="5"/>
        <v>0</v>
      </c>
      <c r="K89" s="34"/>
      <c r="L89" s="81">
        <f t="shared" si="4"/>
        <v>40</v>
      </c>
      <c r="M89" s="34">
        <v>0</v>
      </c>
      <c r="N89" s="83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4"/>
      <c r="AY89" s="38"/>
    </row>
    <row r="90" spans="1:51" ht="12.75">
      <c r="A90" s="11" t="s">
        <v>655</v>
      </c>
      <c r="B90" s="11" t="s">
        <v>656</v>
      </c>
      <c r="C90" s="42" t="s">
        <v>481</v>
      </c>
      <c r="D90" s="42">
        <v>74</v>
      </c>
      <c r="E90" s="4">
        <v>3</v>
      </c>
      <c r="F90" s="4">
        <v>4</v>
      </c>
      <c r="G90" s="3" t="s">
        <v>105</v>
      </c>
      <c r="H90" s="41" t="s">
        <v>172</v>
      </c>
      <c r="I90" s="2">
        <v>50</v>
      </c>
      <c r="J90" s="33">
        <f>M90+SUM(N90:AX90)</f>
        <v>25</v>
      </c>
      <c r="K90" s="34"/>
      <c r="L90" s="81">
        <f>I90-J90</f>
        <v>25</v>
      </c>
      <c r="M90" s="34">
        <v>25</v>
      </c>
      <c r="N90" s="83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34"/>
      <c r="AY90" s="38"/>
    </row>
    <row r="91" spans="1:51" ht="12.75">
      <c r="A91" s="18" t="s">
        <v>655</v>
      </c>
      <c r="B91" s="18" t="s">
        <v>656</v>
      </c>
      <c r="C91" s="42" t="s">
        <v>481</v>
      </c>
      <c r="D91" s="42">
        <v>74</v>
      </c>
      <c r="E91" s="4">
        <v>4</v>
      </c>
      <c r="F91" s="4">
        <v>4</v>
      </c>
      <c r="G91" s="3" t="s">
        <v>105</v>
      </c>
      <c r="H91" s="41" t="s">
        <v>172</v>
      </c>
      <c r="I91" s="2">
        <v>50</v>
      </c>
      <c r="J91" s="33">
        <f>M91+SUM(N91:AX91)</f>
        <v>25</v>
      </c>
      <c r="K91" s="34"/>
      <c r="L91" s="81">
        <f>I91-J91</f>
        <v>25</v>
      </c>
      <c r="M91" s="34">
        <v>25</v>
      </c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4"/>
      <c r="AY91" s="38"/>
    </row>
    <row r="92" spans="1:51" ht="22.5">
      <c r="A92" s="18" t="s">
        <v>542</v>
      </c>
      <c r="B92" s="18" t="s">
        <v>240</v>
      </c>
      <c r="C92" s="42" t="s">
        <v>203</v>
      </c>
      <c r="D92" s="42">
        <v>73</v>
      </c>
      <c r="E92" s="17"/>
      <c r="F92" s="17"/>
      <c r="G92" s="3" t="s">
        <v>129</v>
      </c>
      <c r="H92" s="40" t="s">
        <v>174</v>
      </c>
      <c r="I92" s="2">
        <v>50</v>
      </c>
      <c r="J92" s="33">
        <f t="shared" si="5"/>
        <v>0</v>
      </c>
      <c r="K92" s="34"/>
      <c r="L92" s="81">
        <f t="shared" si="4"/>
        <v>50</v>
      </c>
      <c r="M92" s="34">
        <v>0</v>
      </c>
      <c r="N92" s="83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4"/>
      <c r="AY92" s="38"/>
    </row>
    <row r="93" spans="1:51" ht="12.75">
      <c r="A93" s="18" t="s">
        <v>245</v>
      </c>
      <c r="B93" s="18" t="s">
        <v>246</v>
      </c>
      <c r="C93" s="42" t="s">
        <v>164</v>
      </c>
      <c r="D93" s="42">
        <v>74</v>
      </c>
      <c r="E93" s="5">
        <v>2</v>
      </c>
      <c r="F93" s="4">
        <v>2</v>
      </c>
      <c r="G93" s="3" t="s">
        <v>104</v>
      </c>
      <c r="H93" s="43" t="s">
        <v>501</v>
      </c>
      <c r="I93" s="1">
        <v>30</v>
      </c>
      <c r="J93" s="33">
        <f t="shared" si="5"/>
        <v>0.5</v>
      </c>
      <c r="K93" s="34"/>
      <c r="L93" s="81">
        <f t="shared" si="4"/>
        <v>29.5</v>
      </c>
      <c r="M93" s="34">
        <v>0.5</v>
      </c>
      <c r="N93" s="83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4"/>
      <c r="AY93" s="38"/>
    </row>
    <row r="94" spans="1:51" ht="12.75">
      <c r="A94" s="18" t="s">
        <v>338</v>
      </c>
      <c r="B94" s="18" t="s">
        <v>36</v>
      </c>
      <c r="C94" s="42" t="s">
        <v>41</v>
      </c>
      <c r="D94" s="42">
        <v>73</v>
      </c>
      <c r="E94" s="16"/>
      <c r="F94" s="16"/>
      <c r="G94" s="3" t="s">
        <v>105</v>
      </c>
      <c r="H94" s="41" t="s">
        <v>172</v>
      </c>
      <c r="I94" s="2">
        <v>50</v>
      </c>
      <c r="J94" s="33">
        <f t="shared" si="5"/>
        <v>0</v>
      </c>
      <c r="K94" s="34"/>
      <c r="L94" s="81">
        <f t="shared" si="4"/>
        <v>50</v>
      </c>
      <c r="M94" s="34">
        <v>0</v>
      </c>
      <c r="N94" s="83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4"/>
      <c r="AY94" s="38"/>
    </row>
    <row r="95" spans="1:51" ht="12.75">
      <c r="A95" s="18" t="s">
        <v>152</v>
      </c>
      <c r="B95" s="18" t="s">
        <v>6</v>
      </c>
      <c r="C95" s="42" t="s">
        <v>90</v>
      </c>
      <c r="D95" s="42">
        <v>73</v>
      </c>
      <c r="E95" s="4">
        <v>2</v>
      </c>
      <c r="F95" s="4">
        <v>2</v>
      </c>
      <c r="G95" s="3" t="s">
        <v>104</v>
      </c>
      <c r="H95" s="43" t="s">
        <v>501</v>
      </c>
      <c r="I95" s="1">
        <v>30</v>
      </c>
      <c r="J95" s="33">
        <f t="shared" si="5"/>
        <v>7</v>
      </c>
      <c r="K95" s="34"/>
      <c r="L95" s="81">
        <f t="shared" si="4"/>
        <v>23</v>
      </c>
      <c r="M95" s="34">
        <v>5</v>
      </c>
      <c r="N95" s="83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>
        <v>2</v>
      </c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4"/>
      <c r="AY95" s="38"/>
    </row>
    <row r="96" spans="1:51" ht="22.5">
      <c r="A96" s="18" t="s">
        <v>339</v>
      </c>
      <c r="B96" s="18" t="s">
        <v>340</v>
      </c>
      <c r="C96" s="42" t="s">
        <v>34</v>
      </c>
      <c r="D96" s="42">
        <v>73</v>
      </c>
      <c r="E96" s="4"/>
      <c r="F96" s="4"/>
      <c r="G96" s="3" t="s">
        <v>129</v>
      </c>
      <c r="H96" s="40" t="s">
        <v>174</v>
      </c>
      <c r="I96" s="2">
        <v>50</v>
      </c>
      <c r="J96" s="33">
        <f t="shared" si="5"/>
        <v>0</v>
      </c>
      <c r="K96" s="34"/>
      <c r="L96" s="81">
        <f t="shared" si="4"/>
        <v>50</v>
      </c>
      <c r="M96" s="34">
        <v>0</v>
      </c>
      <c r="N96" s="83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4"/>
      <c r="AY96" s="38"/>
    </row>
    <row r="97" spans="1:51" ht="12.75">
      <c r="A97" s="18" t="s">
        <v>554</v>
      </c>
      <c r="B97" s="18" t="s">
        <v>409</v>
      </c>
      <c r="C97" s="42" t="s">
        <v>34</v>
      </c>
      <c r="D97" s="42">
        <v>73</v>
      </c>
      <c r="E97" s="4">
        <v>3</v>
      </c>
      <c r="F97" s="4">
        <v>3</v>
      </c>
      <c r="G97" s="3" t="s">
        <v>104</v>
      </c>
      <c r="H97" s="43" t="s">
        <v>501</v>
      </c>
      <c r="I97" s="1">
        <v>30</v>
      </c>
      <c r="J97" s="33">
        <f t="shared" si="5"/>
        <v>8</v>
      </c>
      <c r="K97" s="34"/>
      <c r="L97" s="81">
        <f t="shared" si="4"/>
        <v>22</v>
      </c>
      <c r="M97" s="34">
        <v>0</v>
      </c>
      <c r="N97" s="83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>
        <v>2</v>
      </c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>
        <v>6</v>
      </c>
      <c r="AT97" s="36"/>
      <c r="AU97" s="36"/>
      <c r="AV97" s="36"/>
      <c r="AW97" s="36"/>
      <c r="AX97" s="34"/>
      <c r="AY97" s="38"/>
    </row>
    <row r="98" spans="1:51" ht="22.5">
      <c r="A98" s="18" t="s">
        <v>545</v>
      </c>
      <c r="B98" s="18" t="s">
        <v>546</v>
      </c>
      <c r="C98" s="42" t="s">
        <v>17</v>
      </c>
      <c r="D98" s="42">
        <v>73</v>
      </c>
      <c r="E98" s="4">
        <v>5</v>
      </c>
      <c r="F98" s="4">
        <v>5</v>
      </c>
      <c r="G98" s="3" t="s">
        <v>129</v>
      </c>
      <c r="H98" s="40" t="s">
        <v>174</v>
      </c>
      <c r="I98" s="2">
        <v>50</v>
      </c>
      <c r="J98" s="33">
        <f t="shared" si="5"/>
        <v>37</v>
      </c>
      <c r="K98" s="34"/>
      <c r="L98" s="85">
        <f t="shared" si="4"/>
        <v>13</v>
      </c>
      <c r="M98" s="34">
        <v>8</v>
      </c>
      <c r="N98" s="83"/>
      <c r="O98" s="36"/>
      <c r="P98" s="36">
        <f>4</f>
        <v>4</v>
      </c>
      <c r="Q98" s="36"/>
      <c r="R98" s="36">
        <f>6</f>
        <v>6</v>
      </c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>
        <v>4</v>
      </c>
      <c r="AE98" s="36"/>
      <c r="AF98" s="36"/>
      <c r="AG98" s="36">
        <v>4</v>
      </c>
      <c r="AH98" s="36"/>
      <c r="AI98" s="36"/>
      <c r="AJ98" s="36"/>
      <c r="AK98" s="36"/>
      <c r="AL98" s="36">
        <v>8</v>
      </c>
      <c r="AM98" s="36"/>
      <c r="AN98" s="36"/>
      <c r="AO98" s="36">
        <v>1</v>
      </c>
      <c r="AP98" s="36"/>
      <c r="AQ98" s="36">
        <v>2</v>
      </c>
      <c r="AR98" s="36"/>
      <c r="AS98" s="36"/>
      <c r="AT98" s="36"/>
      <c r="AU98" s="36"/>
      <c r="AV98" s="36"/>
      <c r="AW98" s="36"/>
      <c r="AX98" s="34"/>
      <c r="AY98" s="38"/>
    </row>
    <row r="99" spans="1:51" ht="12.75">
      <c r="A99" s="18" t="s">
        <v>623</v>
      </c>
      <c r="B99" s="18" t="s">
        <v>233</v>
      </c>
      <c r="C99" s="42" t="s">
        <v>46</v>
      </c>
      <c r="D99" s="42">
        <v>73</v>
      </c>
      <c r="E99" s="4">
        <v>4</v>
      </c>
      <c r="F99" s="4">
        <v>4</v>
      </c>
      <c r="G99" s="3" t="s">
        <v>106</v>
      </c>
      <c r="H99" s="32" t="s">
        <v>170</v>
      </c>
      <c r="I99" s="1">
        <v>40</v>
      </c>
      <c r="J99" s="33">
        <f t="shared" si="5"/>
        <v>20</v>
      </c>
      <c r="K99" s="34"/>
      <c r="L99" s="81">
        <f t="shared" si="4"/>
        <v>20</v>
      </c>
      <c r="M99" s="34">
        <v>20</v>
      </c>
      <c r="N99" s="83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4"/>
      <c r="AY99" s="38"/>
    </row>
    <row r="100" spans="1:51" ht="12.75">
      <c r="A100" s="18" t="s">
        <v>341</v>
      </c>
      <c r="B100" s="18" t="s">
        <v>305</v>
      </c>
      <c r="C100" s="42" t="s">
        <v>17</v>
      </c>
      <c r="D100" s="42">
        <v>73</v>
      </c>
      <c r="E100" s="4">
        <v>5</v>
      </c>
      <c r="F100" s="4">
        <v>5</v>
      </c>
      <c r="G100" s="3" t="s">
        <v>105</v>
      </c>
      <c r="H100" s="41" t="s">
        <v>172</v>
      </c>
      <c r="I100" s="1">
        <v>50</v>
      </c>
      <c r="J100" s="33">
        <f t="shared" si="5"/>
        <v>0</v>
      </c>
      <c r="K100" s="34"/>
      <c r="L100" s="81">
        <f t="shared" si="4"/>
        <v>50</v>
      </c>
      <c r="M100" s="34">
        <v>0</v>
      </c>
      <c r="N100" s="83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4"/>
      <c r="AY100" s="38"/>
    </row>
    <row r="101" spans="1:51" ht="22.5">
      <c r="A101" s="18" t="s">
        <v>342</v>
      </c>
      <c r="B101" s="18" t="s">
        <v>343</v>
      </c>
      <c r="C101" s="42" t="s">
        <v>203</v>
      </c>
      <c r="D101" s="42">
        <v>73</v>
      </c>
      <c r="E101" s="16"/>
      <c r="F101" s="16"/>
      <c r="G101" s="3" t="s">
        <v>129</v>
      </c>
      <c r="H101" s="40" t="s">
        <v>174</v>
      </c>
      <c r="I101" s="2">
        <v>50</v>
      </c>
      <c r="J101" s="33">
        <f t="shared" si="5"/>
        <v>0</v>
      </c>
      <c r="K101" s="34"/>
      <c r="L101" s="81">
        <f t="shared" si="4"/>
        <v>50</v>
      </c>
      <c r="M101" s="34">
        <v>0</v>
      </c>
      <c r="N101" s="83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4"/>
      <c r="AY101" s="38"/>
    </row>
    <row r="102" spans="1:51" ht="12.75">
      <c r="A102" s="18" t="s">
        <v>86</v>
      </c>
      <c r="B102" s="18" t="s">
        <v>345</v>
      </c>
      <c r="C102" s="39" t="s">
        <v>41</v>
      </c>
      <c r="D102" s="39">
        <v>73</v>
      </c>
      <c r="E102" s="4" t="s">
        <v>112</v>
      </c>
      <c r="F102" s="4" t="s">
        <v>112</v>
      </c>
      <c r="G102" s="3" t="s">
        <v>126</v>
      </c>
      <c r="H102" s="48" t="s">
        <v>126</v>
      </c>
      <c r="I102" s="2">
        <v>0</v>
      </c>
      <c r="J102" s="33">
        <f t="shared" si="5"/>
        <v>0</v>
      </c>
      <c r="K102" s="34"/>
      <c r="L102" s="81">
        <f t="shared" si="4"/>
        <v>0</v>
      </c>
      <c r="M102" s="34">
        <v>0</v>
      </c>
      <c r="N102" s="83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4"/>
      <c r="AY102" s="38"/>
    </row>
    <row r="103" spans="1:51" ht="12.75">
      <c r="A103" s="18" t="s">
        <v>64</v>
      </c>
      <c r="B103" s="18" t="s">
        <v>518</v>
      </c>
      <c r="C103" s="39" t="s">
        <v>17</v>
      </c>
      <c r="D103" s="39">
        <v>73</v>
      </c>
      <c r="E103" s="89">
        <v>4</v>
      </c>
      <c r="F103" s="89">
        <v>4</v>
      </c>
      <c r="G103" s="3" t="s">
        <v>106</v>
      </c>
      <c r="H103" s="32" t="s">
        <v>170</v>
      </c>
      <c r="I103" s="1">
        <v>40</v>
      </c>
      <c r="J103" s="33">
        <f t="shared" si="5"/>
        <v>20</v>
      </c>
      <c r="K103" s="34"/>
      <c r="L103" s="81">
        <f>I103-J103</f>
        <v>20</v>
      </c>
      <c r="M103" s="34">
        <v>20</v>
      </c>
      <c r="N103" s="83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4"/>
      <c r="AY103" s="38"/>
    </row>
    <row r="104" spans="1:51" ht="12.75">
      <c r="A104" s="11" t="s">
        <v>59</v>
      </c>
      <c r="B104" s="11" t="s">
        <v>48</v>
      </c>
      <c r="C104" s="31" t="s">
        <v>46</v>
      </c>
      <c r="D104" s="31">
        <v>73</v>
      </c>
      <c r="E104" s="4">
        <v>4</v>
      </c>
      <c r="F104" s="4">
        <v>3</v>
      </c>
      <c r="G104" s="3" t="s">
        <v>105</v>
      </c>
      <c r="H104" s="41" t="s">
        <v>172</v>
      </c>
      <c r="I104" s="1">
        <v>50</v>
      </c>
      <c r="J104" s="33">
        <f>M104+SUM(N104:AW104)</f>
        <v>48</v>
      </c>
      <c r="K104" s="34"/>
      <c r="L104" s="94">
        <f t="shared" si="4"/>
        <v>2</v>
      </c>
      <c r="M104" s="34">
        <v>16</v>
      </c>
      <c r="N104" s="83"/>
      <c r="O104" s="36"/>
      <c r="P104" s="36"/>
      <c r="Q104" s="36"/>
      <c r="R104" s="36"/>
      <c r="S104" s="36"/>
      <c r="T104" s="36"/>
      <c r="U104" s="36">
        <v>8</v>
      </c>
      <c r="V104" s="36">
        <v>12</v>
      </c>
      <c r="W104" s="36"/>
      <c r="X104" s="36"/>
      <c r="Y104" s="36"/>
      <c r="Z104" s="36">
        <v>12</v>
      </c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37"/>
      <c r="AY104" s="38"/>
    </row>
    <row r="105" spans="1:51" ht="12.75">
      <c r="A105" s="18" t="s">
        <v>59</v>
      </c>
      <c r="B105" s="18" t="s">
        <v>48</v>
      </c>
      <c r="C105" s="31" t="s">
        <v>46</v>
      </c>
      <c r="D105" s="31">
        <v>73</v>
      </c>
      <c r="E105" s="4">
        <v>3</v>
      </c>
      <c r="F105" s="4">
        <v>3</v>
      </c>
      <c r="G105" s="3" t="s">
        <v>105</v>
      </c>
      <c r="H105" s="41" t="s">
        <v>172</v>
      </c>
      <c r="I105" s="1">
        <v>50</v>
      </c>
      <c r="J105" s="33">
        <f>M105+SUM(N105:AX105)</f>
        <v>14</v>
      </c>
      <c r="K105" s="34"/>
      <c r="L105" s="81">
        <f>I105-J105</f>
        <v>36</v>
      </c>
      <c r="M105" s="34">
        <v>0</v>
      </c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36"/>
      <c r="AB105" s="36">
        <v>2</v>
      </c>
      <c r="AC105" s="36"/>
      <c r="AD105" s="36"/>
      <c r="AE105" s="36"/>
      <c r="AF105" s="36">
        <v>6</v>
      </c>
      <c r="AG105" s="36"/>
      <c r="AH105" s="36"/>
      <c r="AI105" s="36"/>
      <c r="AJ105" s="36">
        <v>6</v>
      </c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4"/>
      <c r="AX105" s="37"/>
      <c r="AY105" s="38"/>
    </row>
    <row r="106" spans="1:51" ht="12.75">
      <c r="A106" s="18" t="s">
        <v>348</v>
      </c>
      <c r="B106" s="18" t="s">
        <v>305</v>
      </c>
      <c r="C106" s="42" t="s">
        <v>17</v>
      </c>
      <c r="D106" s="42">
        <v>73</v>
      </c>
      <c r="E106" s="4">
        <v>5</v>
      </c>
      <c r="F106" s="4">
        <v>5</v>
      </c>
      <c r="G106" s="3" t="s">
        <v>105</v>
      </c>
      <c r="H106" s="41" t="s">
        <v>172</v>
      </c>
      <c r="I106" s="1">
        <v>50</v>
      </c>
      <c r="J106" s="33">
        <f aca="true" t="shared" si="6" ref="J106:J141">M106+SUM(N106:AX106)</f>
        <v>1</v>
      </c>
      <c r="K106" s="34"/>
      <c r="L106" s="81">
        <f t="shared" si="4"/>
        <v>49</v>
      </c>
      <c r="M106" s="34">
        <v>0</v>
      </c>
      <c r="N106" s="83"/>
      <c r="O106" s="36"/>
      <c r="P106" s="36"/>
      <c r="Q106" s="36"/>
      <c r="R106" s="36"/>
      <c r="S106" s="36"/>
      <c r="T106" s="36"/>
      <c r="U106" s="36">
        <v>1</v>
      </c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4"/>
      <c r="AY106" s="38"/>
    </row>
    <row r="107" spans="1:51" ht="12.75">
      <c r="A107" s="18" t="s">
        <v>667</v>
      </c>
      <c r="B107" s="18" t="s">
        <v>353</v>
      </c>
      <c r="C107" s="42" t="s">
        <v>34</v>
      </c>
      <c r="D107" s="42">
        <v>73</v>
      </c>
      <c r="E107" s="4">
        <v>4</v>
      </c>
      <c r="F107" s="4">
        <v>4</v>
      </c>
      <c r="G107" s="3" t="s">
        <v>106</v>
      </c>
      <c r="H107" s="32" t="s">
        <v>170</v>
      </c>
      <c r="I107" s="1">
        <v>40</v>
      </c>
      <c r="J107" s="33">
        <f t="shared" si="6"/>
        <v>20</v>
      </c>
      <c r="K107" s="34"/>
      <c r="L107" s="81">
        <f>I107-J107</f>
        <v>20</v>
      </c>
      <c r="M107" s="34">
        <v>20</v>
      </c>
      <c r="N107" s="83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4"/>
      <c r="AY107" s="38"/>
    </row>
    <row r="108" spans="1:51" ht="12.75">
      <c r="A108" s="18" t="s">
        <v>680</v>
      </c>
      <c r="B108" s="18" t="s">
        <v>116</v>
      </c>
      <c r="C108" s="42" t="s">
        <v>509</v>
      </c>
      <c r="D108" s="42">
        <v>74</v>
      </c>
      <c r="E108" s="4">
        <v>2</v>
      </c>
      <c r="F108" s="4">
        <v>2</v>
      </c>
      <c r="G108" s="3" t="s">
        <v>104</v>
      </c>
      <c r="H108" s="43" t="s">
        <v>501</v>
      </c>
      <c r="I108" s="1">
        <v>30</v>
      </c>
      <c r="J108" s="33">
        <f t="shared" si="6"/>
        <v>8</v>
      </c>
      <c r="K108" s="34"/>
      <c r="L108" s="81">
        <f>I108-J108</f>
        <v>22</v>
      </c>
      <c r="M108" s="34">
        <v>0</v>
      </c>
      <c r="N108" s="83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>
        <v>8</v>
      </c>
      <c r="AT108" s="36"/>
      <c r="AU108" s="36"/>
      <c r="AV108" s="36"/>
      <c r="AW108" s="36"/>
      <c r="AX108" s="34"/>
      <c r="AY108" s="38"/>
    </row>
    <row r="109" spans="1:51" ht="12.75">
      <c r="A109" s="18" t="s">
        <v>185</v>
      </c>
      <c r="B109" s="18" t="s">
        <v>221</v>
      </c>
      <c r="C109" s="42" t="s">
        <v>41</v>
      </c>
      <c r="D109" s="42">
        <v>73</v>
      </c>
      <c r="E109" s="4">
        <v>3</v>
      </c>
      <c r="F109" s="4">
        <v>3</v>
      </c>
      <c r="G109" s="3" t="s">
        <v>130</v>
      </c>
      <c r="H109" s="50" t="s">
        <v>502</v>
      </c>
      <c r="I109" s="1">
        <v>30</v>
      </c>
      <c r="J109" s="33">
        <f t="shared" si="6"/>
        <v>0</v>
      </c>
      <c r="K109" s="34"/>
      <c r="L109" s="81">
        <f t="shared" si="4"/>
        <v>30</v>
      </c>
      <c r="M109" s="34">
        <v>0</v>
      </c>
      <c r="N109" s="83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4"/>
      <c r="AY109" s="38"/>
    </row>
    <row r="110" spans="1:51" ht="12.75">
      <c r="A110" s="18" t="s">
        <v>559</v>
      </c>
      <c r="B110" s="18" t="s">
        <v>560</v>
      </c>
      <c r="C110" s="42" t="s">
        <v>34</v>
      </c>
      <c r="D110" s="42">
        <v>73</v>
      </c>
      <c r="E110" s="4" t="s">
        <v>112</v>
      </c>
      <c r="F110" s="4" t="s">
        <v>112</v>
      </c>
      <c r="G110" s="3" t="s">
        <v>126</v>
      </c>
      <c r="H110" s="43" t="s">
        <v>126</v>
      </c>
      <c r="I110" s="1">
        <v>0</v>
      </c>
      <c r="J110" s="33">
        <f t="shared" si="6"/>
        <v>0</v>
      </c>
      <c r="K110" s="34"/>
      <c r="L110" s="81">
        <f t="shared" si="4"/>
        <v>0</v>
      </c>
      <c r="M110" s="34">
        <v>0</v>
      </c>
      <c r="N110" s="83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4"/>
      <c r="AY110" s="38"/>
    </row>
    <row r="111" spans="1:51" ht="12.75">
      <c r="A111" s="18" t="s">
        <v>650</v>
      </c>
      <c r="B111" s="18" t="s">
        <v>234</v>
      </c>
      <c r="C111" s="42" t="s">
        <v>17</v>
      </c>
      <c r="D111" s="42">
        <v>73</v>
      </c>
      <c r="E111" s="4">
        <v>3</v>
      </c>
      <c r="F111" s="4">
        <v>3</v>
      </c>
      <c r="G111" s="3" t="s">
        <v>106</v>
      </c>
      <c r="H111" s="32" t="s">
        <v>170</v>
      </c>
      <c r="I111" s="1">
        <v>40</v>
      </c>
      <c r="J111" s="33">
        <f>M111+SUM(N111:AX111)</f>
        <v>28</v>
      </c>
      <c r="K111" s="34"/>
      <c r="L111" s="98">
        <f t="shared" si="4"/>
        <v>12</v>
      </c>
      <c r="M111" s="34">
        <v>20</v>
      </c>
      <c r="N111" s="83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>
        <v>8</v>
      </c>
      <c r="AU111" s="36"/>
      <c r="AV111" s="36"/>
      <c r="AW111" s="36"/>
      <c r="AX111" s="34"/>
      <c r="AY111" s="38"/>
    </row>
    <row r="112" spans="1:51" ht="12.75">
      <c r="A112" s="18" t="s">
        <v>78</v>
      </c>
      <c r="B112" s="18" t="s">
        <v>43</v>
      </c>
      <c r="C112" s="42" t="s">
        <v>41</v>
      </c>
      <c r="D112" s="42">
        <v>73</v>
      </c>
      <c r="E112" s="4">
        <v>4</v>
      </c>
      <c r="F112" s="4">
        <v>4</v>
      </c>
      <c r="G112" s="3" t="s">
        <v>105</v>
      </c>
      <c r="H112" s="41" t="s">
        <v>172</v>
      </c>
      <c r="I112" s="2">
        <v>50</v>
      </c>
      <c r="J112" s="33">
        <f t="shared" si="6"/>
        <v>3</v>
      </c>
      <c r="K112" s="34"/>
      <c r="L112" s="81">
        <f t="shared" si="4"/>
        <v>47</v>
      </c>
      <c r="M112" s="34">
        <v>3</v>
      </c>
      <c r="N112" s="83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4"/>
      <c r="AY112" s="38"/>
    </row>
    <row r="113" spans="1:51" ht="12.75">
      <c r="A113" s="18" t="s">
        <v>648</v>
      </c>
      <c r="B113" s="18" t="s">
        <v>649</v>
      </c>
      <c r="C113" s="42" t="s">
        <v>164</v>
      </c>
      <c r="D113" s="42">
        <v>74</v>
      </c>
      <c r="E113" s="4">
        <v>5</v>
      </c>
      <c r="F113" s="4">
        <v>5</v>
      </c>
      <c r="G113" s="3" t="s">
        <v>105</v>
      </c>
      <c r="H113" s="41" t="s">
        <v>172</v>
      </c>
      <c r="I113" s="2">
        <v>50</v>
      </c>
      <c r="J113" s="33">
        <f>M113+SUM(N113:AX113)</f>
        <v>25</v>
      </c>
      <c r="K113" s="34"/>
      <c r="L113" s="81">
        <f>I113-J113</f>
        <v>25</v>
      </c>
      <c r="M113" s="34">
        <v>25</v>
      </c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36"/>
      <c r="AX113" s="34"/>
      <c r="AY113" s="38"/>
    </row>
    <row r="114" spans="1:51" ht="12.75">
      <c r="A114" s="18" t="s">
        <v>67</v>
      </c>
      <c r="B114" s="18" t="s">
        <v>25</v>
      </c>
      <c r="C114" s="42" t="s">
        <v>46</v>
      </c>
      <c r="D114" s="42">
        <v>73</v>
      </c>
      <c r="E114" s="4">
        <v>4</v>
      </c>
      <c r="F114" s="4">
        <v>4</v>
      </c>
      <c r="G114" s="3" t="s">
        <v>105</v>
      </c>
      <c r="H114" s="41" t="s">
        <v>172</v>
      </c>
      <c r="I114" s="2">
        <v>50</v>
      </c>
      <c r="J114" s="33">
        <f t="shared" si="6"/>
        <v>3.5</v>
      </c>
      <c r="K114" s="34"/>
      <c r="L114" s="81">
        <f t="shared" si="4"/>
        <v>46.5</v>
      </c>
      <c r="M114" s="34">
        <v>1.5</v>
      </c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>
        <v>2</v>
      </c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36"/>
      <c r="AX114" s="34"/>
      <c r="AY114" s="38"/>
    </row>
    <row r="115" spans="1:51" ht="12.75">
      <c r="A115" s="18" t="s">
        <v>121</v>
      </c>
      <c r="B115" s="18" t="s">
        <v>122</v>
      </c>
      <c r="C115" s="39" t="s">
        <v>41</v>
      </c>
      <c r="D115" s="39">
        <v>73</v>
      </c>
      <c r="E115" s="4" t="s">
        <v>130</v>
      </c>
      <c r="F115" s="4" t="s">
        <v>130</v>
      </c>
      <c r="G115" s="3" t="s">
        <v>130</v>
      </c>
      <c r="H115" s="49" t="s">
        <v>502</v>
      </c>
      <c r="I115" s="1">
        <v>30</v>
      </c>
      <c r="J115" s="33">
        <f t="shared" si="6"/>
        <v>0</v>
      </c>
      <c r="K115" s="34"/>
      <c r="L115" s="81">
        <f t="shared" si="4"/>
        <v>30</v>
      </c>
      <c r="M115" s="34">
        <v>0</v>
      </c>
      <c r="N115" s="83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4"/>
      <c r="AY115" s="38"/>
    </row>
    <row r="116" spans="1:51" ht="12.75">
      <c r="A116" s="18" t="s">
        <v>351</v>
      </c>
      <c r="B116" s="18" t="s">
        <v>4</v>
      </c>
      <c r="C116" s="39" t="s">
        <v>41</v>
      </c>
      <c r="D116" s="39">
        <v>73</v>
      </c>
      <c r="E116" s="4">
        <v>3</v>
      </c>
      <c r="F116" s="4">
        <v>3</v>
      </c>
      <c r="G116" s="3" t="s">
        <v>105</v>
      </c>
      <c r="H116" s="41" t="s">
        <v>172</v>
      </c>
      <c r="I116" s="1">
        <v>50</v>
      </c>
      <c r="J116" s="33">
        <f t="shared" si="6"/>
        <v>0</v>
      </c>
      <c r="K116" s="34"/>
      <c r="L116" s="81">
        <f t="shared" si="4"/>
        <v>50</v>
      </c>
      <c r="M116" s="34">
        <v>0</v>
      </c>
      <c r="N116" s="83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4"/>
      <c r="AY116" s="38"/>
    </row>
    <row r="117" spans="1:51" ht="12.75">
      <c r="A117" s="18" t="s">
        <v>209</v>
      </c>
      <c r="B117" s="18" t="s">
        <v>39</v>
      </c>
      <c r="C117" s="31" t="s">
        <v>151</v>
      </c>
      <c r="D117" s="31">
        <v>74</v>
      </c>
      <c r="E117" s="4">
        <v>5</v>
      </c>
      <c r="F117" s="4">
        <v>5</v>
      </c>
      <c r="G117" s="3" t="s">
        <v>105</v>
      </c>
      <c r="H117" s="41" t="s">
        <v>172</v>
      </c>
      <c r="I117" s="2">
        <v>50</v>
      </c>
      <c r="J117" s="33">
        <f t="shared" si="6"/>
        <v>4</v>
      </c>
      <c r="K117" s="34"/>
      <c r="L117" s="81">
        <f t="shared" si="4"/>
        <v>46</v>
      </c>
      <c r="M117" s="34">
        <v>0</v>
      </c>
      <c r="N117" s="83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>
        <v>4</v>
      </c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4"/>
      <c r="AY117" s="38"/>
    </row>
    <row r="118" spans="1:51" ht="12.75">
      <c r="A118" s="18" t="s">
        <v>120</v>
      </c>
      <c r="B118" s="18" t="s">
        <v>11</v>
      </c>
      <c r="C118" s="42" t="s">
        <v>34</v>
      </c>
      <c r="D118" s="42">
        <v>73</v>
      </c>
      <c r="E118" s="4">
        <v>4</v>
      </c>
      <c r="F118" s="4">
        <v>4</v>
      </c>
      <c r="G118" s="3" t="s">
        <v>106</v>
      </c>
      <c r="H118" s="32" t="s">
        <v>170</v>
      </c>
      <c r="I118" s="1">
        <v>40</v>
      </c>
      <c r="J118" s="33">
        <f t="shared" si="6"/>
        <v>7</v>
      </c>
      <c r="K118" s="34"/>
      <c r="L118" s="81">
        <f t="shared" si="4"/>
        <v>33</v>
      </c>
      <c r="M118" s="34">
        <v>3</v>
      </c>
      <c r="N118" s="83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>
        <v>4</v>
      </c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4"/>
      <c r="AY118" s="38"/>
    </row>
    <row r="119" spans="1:51" ht="12.75">
      <c r="A119" s="18" t="s">
        <v>119</v>
      </c>
      <c r="B119" s="18" t="s">
        <v>103</v>
      </c>
      <c r="C119" s="31" t="s">
        <v>118</v>
      </c>
      <c r="D119" s="31">
        <v>73</v>
      </c>
      <c r="E119" s="4">
        <v>4</v>
      </c>
      <c r="F119" s="4">
        <v>4</v>
      </c>
      <c r="G119" s="3" t="s">
        <v>105</v>
      </c>
      <c r="H119" s="41" t="s">
        <v>172</v>
      </c>
      <c r="I119" s="2">
        <v>50</v>
      </c>
      <c r="J119" s="33">
        <f t="shared" si="6"/>
        <v>0</v>
      </c>
      <c r="K119" s="34"/>
      <c r="L119" s="81">
        <f t="shared" si="4"/>
        <v>50</v>
      </c>
      <c r="M119" s="34">
        <v>0</v>
      </c>
      <c r="N119" s="83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4"/>
      <c r="AY119" s="38"/>
    </row>
    <row r="120" spans="1:51" ht="12.75">
      <c r="A120" s="11" t="s">
        <v>535</v>
      </c>
      <c r="B120" s="11" t="s">
        <v>534</v>
      </c>
      <c r="C120" s="42" t="s">
        <v>17</v>
      </c>
      <c r="D120" s="56">
        <v>73</v>
      </c>
      <c r="E120" s="8">
        <v>4</v>
      </c>
      <c r="F120" s="8">
        <v>3</v>
      </c>
      <c r="G120" s="3" t="s">
        <v>106</v>
      </c>
      <c r="H120" s="32" t="s">
        <v>170</v>
      </c>
      <c r="I120" s="1">
        <v>40</v>
      </c>
      <c r="J120" s="33">
        <f t="shared" si="6"/>
        <v>16</v>
      </c>
      <c r="K120" s="34"/>
      <c r="L120" s="81">
        <f t="shared" si="4"/>
        <v>24</v>
      </c>
      <c r="M120" s="34">
        <v>4</v>
      </c>
      <c r="N120" s="83"/>
      <c r="O120" s="36"/>
      <c r="P120" s="36"/>
      <c r="Q120" s="36"/>
      <c r="R120" s="36"/>
      <c r="S120" s="36"/>
      <c r="T120" s="36">
        <v>12</v>
      </c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34"/>
      <c r="AY120" s="38"/>
    </row>
    <row r="121" spans="1:51" ht="12.75">
      <c r="A121" s="19" t="s">
        <v>535</v>
      </c>
      <c r="B121" s="19" t="s">
        <v>534</v>
      </c>
      <c r="C121" s="42" t="s">
        <v>17</v>
      </c>
      <c r="D121" s="56">
        <v>73</v>
      </c>
      <c r="E121" s="8">
        <v>3</v>
      </c>
      <c r="F121" s="8">
        <v>3</v>
      </c>
      <c r="G121" s="3" t="s">
        <v>106</v>
      </c>
      <c r="H121" s="32" t="s">
        <v>170</v>
      </c>
      <c r="I121" s="1">
        <v>40</v>
      </c>
      <c r="J121" s="33">
        <f>M121+SUM(N121:AX121)</f>
        <v>0</v>
      </c>
      <c r="K121" s="34"/>
      <c r="L121" s="81">
        <f>I121-J121</f>
        <v>40</v>
      </c>
      <c r="M121" s="34">
        <v>0</v>
      </c>
      <c r="N121" s="11"/>
      <c r="O121" s="11"/>
      <c r="P121" s="11"/>
      <c r="Q121" s="11"/>
      <c r="R121" s="11"/>
      <c r="S121" s="11"/>
      <c r="T121" s="11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4"/>
      <c r="AY121" s="38"/>
    </row>
    <row r="122" spans="1:51" ht="12.75">
      <c r="A122" s="18" t="s">
        <v>352</v>
      </c>
      <c r="B122" s="18" t="s">
        <v>226</v>
      </c>
      <c r="C122" s="31" t="s">
        <v>46</v>
      </c>
      <c r="D122" s="75">
        <v>73</v>
      </c>
      <c r="E122" s="4">
        <v>4</v>
      </c>
      <c r="F122" s="4">
        <v>4</v>
      </c>
      <c r="G122" s="3" t="s">
        <v>105</v>
      </c>
      <c r="H122" s="41" t="s">
        <v>172</v>
      </c>
      <c r="I122" s="1">
        <v>50</v>
      </c>
      <c r="J122" s="33">
        <f t="shared" si="6"/>
        <v>0</v>
      </c>
      <c r="K122" s="34"/>
      <c r="L122" s="81">
        <f t="shared" si="4"/>
        <v>50</v>
      </c>
      <c r="M122" s="34">
        <v>0</v>
      </c>
      <c r="N122" s="83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4"/>
      <c r="AY122" s="38"/>
    </row>
    <row r="123" spans="1:51" ht="12.75">
      <c r="A123" s="18" t="s">
        <v>641</v>
      </c>
      <c r="B123" s="18" t="s">
        <v>116</v>
      </c>
      <c r="C123" s="31" t="s">
        <v>640</v>
      </c>
      <c r="D123" s="75">
        <v>74</v>
      </c>
      <c r="E123" s="4">
        <v>3</v>
      </c>
      <c r="F123" s="4">
        <v>3</v>
      </c>
      <c r="G123" s="3" t="s">
        <v>104</v>
      </c>
      <c r="H123" s="43" t="s">
        <v>171</v>
      </c>
      <c r="I123" s="1">
        <v>30</v>
      </c>
      <c r="J123" s="33">
        <f>M123+SUM(N123:AX123)</f>
        <v>15</v>
      </c>
      <c r="K123" s="34"/>
      <c r="L123" s="81">
        <f t="shared" si="4"/>
        <v>15</v>
      </c>
      <c r="M123" s="34">
        <v>15</v>
      </c>
      <c r="N123" s="83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4"/>
      <c r="AY123" s="38"/>
    </row>
    <row r="124" spans="1:51" ht="12.75">
      <c r="A124" s="18" t="s">
        <v>636</v>
      </c>
      <c r="B124" s="18" t="s">
        <v>637</v>
      </c>
      <c r="C124" s="31" t="s">
        <v>46</v>
      </c>
      <c r="D124" s="42">
        <v>73</v>
      </c>
      <c r="E124" s="4" t="s">
        <v>112</v>
      </c>
      <c r="F124" s="4" t="s">
        <v>112</v>
      </c>
      <c r="G124" s="3" t="s">
        <v>126</v>
      </c>
      <c r="H124" s="43" t="s">
        <v>126</v>
      </c>
      <c r="I124" s="1">
        <v>0</v>
      </c>
      <c r="J124" s="33">
        <f>M124+SUM(N124:AX124)</f>
        <v>0</v>
      </c>
      <c r="K124" s="34"/>
      <c r="L124" s="81">
        <f>I124-J124</f>
        <v>0</v>
      </c>
      <c r="M124" s="34">
        <v>0</v>
      </c>
      <c r="N124" s="83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4"/>
      <c r="AY124" s="38"/>
    </row>
    <row r="125" spans="1:51" ht="12.75">
      <c r="A125" s="18" t="s">
        <v>231</v>
      </c>
      <c r="B125" s="18" t="s">
        <v>33</v>
      </c>
      <c r="C125" s="31" t="s">
        <v>90</v>
      </c>
      <c r="D125" s="31">
        <v>73</v>
      </c>
      <c r="E125" s="4">
        <v>4</v>
      </c>
      <c r="F125" s="4">
        <v>4</v>
      </c>
      <c r="G125" s="3" t="s">
        <v>106</v>
      </c>
      <c r="H125" s="32" t="s">
        <v>170</v>
      </c>
      <c r="I125" s="1">
        <v>40</v>
      </c>
      <c r="J125" s="33">
        <f t="shared" si="6"/>
        <v>15</v>
      </c>
      <c r="K125" s="34"/>
      <c r="L125" s="81">
        <f aca="true" t="shared" si="7" ref="L125:L179">I125-J125</f>
        <v>25</v>
      </c>
      <c r="M125" s="34">
        <v>3</v>
      </c>
      <c r="N125" s="83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>
        <v>12</v>
      </c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4"/>
      <c r="AY125" s="38"/>
    </row>
    <row r="126" spans="1:51" ht="12.75">
      <c r="A126" s="18" t="s">
        <v>113</v>
      </c>
      <c r="B126" s="18" t="s">
        <v>114</v>
      </c>
      <c r="C126" s="42" t="s">
        <v>46</v>
      </c>
      <c r="D126" s="42">
        <v>73</v>
      </c>
      <c r="E126" s="10">
        <v>4</v>
      </c>
      <c r="F126" s="10">
        <v>4</v>
      </c>
      <c r="G126" s="3" t="s">
        <v>104</v>
      </c>
      <c r="H126" s="43" t="s">
        <v>171</v>
      </c>
      <c r="I126" s="1">
        <v>30</v>
      </c>
      <c r="J126" s="33">
        <f t="shared" si="6"/>
        <v>0</v>
      </c>
      <c r="K126" s="34"/>
      <c r="L126" s="81">
        <f t="shared" si="7"/>
        <v>30</v>
      </c>
      <c r="M126" s="34">
        <v>0</v>
      </c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36"/>
      <c r="AX126" s="34"/>
      <c r="AY126" s="38"/>
    </row>
    <row r="127" spans="1:51" ht="12.75">
      <c r="A127" s="18" t="s">
        <v>113</v>
      </c>
      <c r="B127" s="18" t="s">
        <v>226</v>
      </c>
      <c r="C127" s="42" t="s">
        <v>46</v>
      </c>
      <c r="D127" s="42">
        <v>73</v>
      </c>
      <c r="E127" s="4">
        <v>4</v>
      </c>
      <c r="F127" s="4">
        <v>4</v>
      </c>
      <c r="G127" s="3" t="s">
        <v>106</v>
      </c>
      <c r="H127" s="32" t="s">
        <v>170</v>
      </c>
      <c r="I127" s="1">
        <v>40</v>
      </c>
      <c r="J127" s="33">
        <f t="shared" si="6"/>
        <v>20</v>
      </c>
      <c r="K127" s="34"/>
      <c r="L127" s="81">
        <f t="shared" si="7"/>
        <v>20</v>
      </c>
      <c r="M127" s="34">
        <v>20</v>
      </c>
      <c r="N127" s="83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4"/>
      <c r="AY127" s="38"/>
    </row>
    <row r="128" spans="1:51" ht="12.75">
      <c r="A128" s="18" t="s">
        <v>677</v>
      </c>
      <c r="B128" s="18" t="s">
        <v>512</v>
      </c>
      <c r="C128" s="42" t="s">
        <v>41</v>
      </c>
      <c r="D128" s="42">
        <v>73</v>
      </c>
      <c r="E128" s="42">
        <v>3</v>
      </c>
      <c r="F128" s="42">
        <v>3</v>
      </c>
      <c r="G128" s="3" t="s">
        <v>104</v>
      </c>
      <c r="H128" s="43" t="s">
        <v>171</v>
      </c>
      <c r="I128" s="1">
        <v>30</v>
      </c>
      <c r="J128" s="33">
        <f>M128+SUM(N128:AX128)</f>
        <v>24</v>
      </c>
      <c r="K128" s="34"/>
      <c r="L128" s="96">
        <f>I128-J128</f>
        <v>6</v>
      </c>
      <c r="M128" s="34">
        <v>15</v>
      </c>
      <c r="N128" s="83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>
        <v>8</v>
      </c>
      <c r="AF128" s="36">
        <v>1</v>
      </c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4"/>
      <c r="AY128" s="38"/>
    </row>
    <row r="129" spans="1:51" s="90" customFormat="1" ht="12.75">
      <c r="A129" s="18" t="s">
        <v>675</v>
      </c>
      <c r="B129" s="18" t="s">
        <v>125</v>
      </c>
      <c r="C129" s="88" t="s">
        <v>164</v>
      </c>
      <c r="D129" s="88">
        <v>74</v>
      </c>
      <c r="E129" s="89">
        <v>4</v>
      </c>
      <c r="F129" s="89">
        <v>4</v>
      </c>
      <c r="G129" s="3" t="s">
        <v>104</v>
      </c>
      <c r="H129" s="43" t="s">
        <v>171</v>
      </c>
      <c r="I129" s="1">
        <v>30</v>
      </c>
      <c r="J129" s="33">
        <f>M129+SUM(N129:AX129)</f>
        <v>15</v>
      </c>
      <c r="K129" s="34"/>
      <c r="L129" s="81">
        <f>I129-J129</f>
        <v>15</v>
      </c>
      <c r="M129" s="34">
        <v>15</v>
      </c>
      <c r="N129" s="83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62"/>
    </row>
    <row r="130" spans="1:51" s="90" customFormat="1" ht="12.75">
      <c r="A130" s="18" t="s">
        <v>694</v>
      </c>
      <c r="B130" s="18" t="s">
        <v>695</v>
      </c>
      <c r="C130" s="88" t="s">
        <v>41</v>
      </c>
      <c r="D130" s="88">
        <v>73</v>
      </c>
      <c r="E130" s="89">
        <v>2</v>
      </c>
      <c r="F130" s="89">
        <v>2</v>
      </c>
      <c r="G130" s="3" t="s">
        <v>104</v>
      </c>
      <c r="H130" s="43" t="s">
        <v>171</v>
      </c>
      <c r="I130" s="1">
        <v>30</v>
      </c>
      <c r="J130" s="33">
        <f>M130+SUM(N130:AX130)</f>
        <v>15</v>
      </c>
      <c r="K130" s="34"/>
      <c r="L130" s="81">
        <f>I130-J130</f>
        <v>15</v>
      </c>
      <c r="M130" s="34">
        <v>15</v>
      </c>
      <c r="N130" s="83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62"/>
    </row>
    <row r="131" spans="1:51" ht="12.75">
      <c r="A131" s="18" t="s">
        <v>530</v>
      </c>
      <c r="B131" s="18" t="s">
        <v>531</v>
      </c>
      <c r="C131" s="42" t="s">
        <v>509</v>
      </c>
      <c r="D131" s="42">
        <v>74</v>
      </c>
      <c r="E131" s="4">
        <v>3</v>
      </c>
      <c r="F131" s="4">
        <v>3</v>
      </c>
      <c r="G131" s="3" t="s">
        <v>104</v>
      </c>
      <c r="H131" s="43" t="s">
        <v>501</v>
      </c>
      <c r="I131" s="1">
        <v>30</v>
      </c>
      <c r="J131" s="33">
        <f t="shared" si="6"/>
        <v>5</v>
      </c>
      <c r="K131" s="34"/>
      <c r="L131" s="81">
        <f t="shared" si="7"/>
        <v>25</v>
      </c>
      <c r="M131" s="34">
        <v>0</v>
      </c>
      <c r="N131" s="83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>
        <v>1</v>
      </c>
      <c r="AC131" s="36"/>
      <c r="AD131" s="36"/>
      <c r="AE131" s="36"/>
      <c r="AF131" s="36">
        <v>4</v>
      </c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4"/>
      <c r="AY131" s="38"/>
    </row>
    <row r="132" spans="1:51" ht="12.75">
      <c r="A132" s="18" t="s">
        <v>201</v>
      </c>
      <c r="B132" s="18" t="s">
        <v>202</v>
      </c>
      <c r="C132" s="42" t="s">
        <v>203</v>
      </c>
      <c r="D132" s="42">
        <v>73</v>
      </c>
      <c r="E132" s="4">
        <v>2</v>
      </c>
      <c r="F132" s="4">
        <v>2</v>
      </c>
      <c r="G132" s="3" t="s">
        <v>105</v>
      </c>
      <c r="H132" s="41" t="s">
        <v>172</v>
      </c>
      <c r="I132" s="2">
        <v>50</v>
      </c>
      <c r="J132" s="33">
        <f t="shared" si="6"/>
        <v>17.5</v>
      </c>
      <c r="K132" s="34"/>
      <c r="L132" s="81">
        <f t="shared" si="7"/>
        <v>32.5</v>
      </c>
      <c r="M132" s="34">
        <v>7.5</v>
      </c>
      <c r="N132" s="83"/>
      <c r="O132" s="36">
        <v>2</v>
      </c>
      <c r="P132" s="36"/>
      <c r="Q132" s="36"/>
      <c r="R132" s="36"/>
      <c r="S132" s="36"/>
      <c r="T132" s="36">
        <v>2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>
        <v>4</v>
      </c>
      <c r="AG132" s="36"/>
      <c r="AH132" s="36"/>
      <c r="AI132" s="36"/>
      <c r="AJ132" s="36">
        <v>2</v>
      </c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4"/>
      <c r="AY132" s="38"/>
    </row>
    <row r="133" spans="1:51" ht="12.75">
      <c r="A133" s="18" t="s">
        <v>63</v>
      </c>
      <c r="B133" s="18" t="s">
        <v>10</v>
      </c>
      <c r="C133" s="42" t="s">
        <v>90</v>
      </c>
      <c r="D133" s="42">
        <v>73</v>
      </c>
      <c r="E133" s="4">
        <v>2</v>
      </c>
      <c r="F133" s="4">
        <v>2</v>
      </c>
      <c r="G133" s="3" t="s">
        <v>106</v>
      </c>
      <c r="H133" s="32" t="s">
        <v>170</v>
      </c>
      <c r="I133" s="1">
        <v>40</v>
      </c>
      <c r="J133" s="33">
        <f t="shared" si="6"/>
        <v>12</v>
      </c>
      <c r="K133" s="34"/>
      <c r="L133" s="81">
        <f t="shared" si="7"/>
        <v>28</v>
      </c>
      <c r="M133" s="34">
        <v>5</v>
      </c>
      <c r="N133" s="83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>
        <v>1</v>
      </c>
      <c r="AF133" s="36">
        <v>2</v>
      </c>
      <c r="AG133" s="36"/>
      <c r="AH133" s="36">
        <v>4</v>
      </c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4"/>
      <c r="AY133" s="38"/>
    </row>
    <row r="134" spans="1:51" ht="12.75">
      <c r="A134" s="18" t="s">
        <v>355</v>
      </c>
      <c r="B134" s="18" t="s">
        <v>222</v>
      </c>
      <c r="C134" s="42" t="s">
        <v>46</v>
      </c>
      <c r="D134" s="42">
        <v>73</v>
      </c>
      <c r="E134" s="4">
        <v>4</v>
      </c>
      <c r="F134" s="4">
        <v>4</v>
      </c>
      <c r="G134" s="3" t="s">
        <v>105</v>
      </c>
      <c r="H134" s="41" t="s">
        <v>172</v>
      </c>
      <c r="I134" s="1">
        <v>50</v>
      </c>
      <c r="J134" s="33">
        <f t="shared" si="6"/>
        <v>0</v>
      </c>
      <c r="K134" s="34"/>
      <c r="L134" s="81">
        <f t="shared" si="7"/>
        <v>50</v>
      </c>
      <c r="M134" s="34">
        <v>0</v>
      </c>
      <c r="N134" s="83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4"/>
      <c r="AY134" s="38"/>
    </row>
    <row r="135" spans="1:51" ht="12.75">
      <c r="A135" s="18" t="s">
        <v>132</v>
      </c>
      <c r="B135" s="18" t="s">
        <v>4</v>
      </c>
      <c r="C135" s="42" t="s">
        <v>17</v>
      </c>
      <c r="D135" s="42">
        <v>73</v>
      </c>
      <c r="E135" s="4">
        <v>3</v>
      </c>
      <c r="F135" s="4">
        <v>3</v>
      </c>
      <c r="G135" s="3" t="s">
        <v>106</v>
      </c>
      <c r="H135" s="32" t="s">
        <v>170</v>
      </c>
      <c r="I135" s="1">
        <v>40</v>
      </c>
      <c r="J135" s="33">
        <f t="shared" si="6"/>
        <v>21</v>
      </c>
      <c r="K135" s="34"/>
      <c r="L135" s="81">
        <f t="shared" si="7"/>
        <v>19</v>
      </c>
      <c r="M135" s="34">
        <v>5</v>
      </c>
      <c r="N135" s="83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>
        <v>8</v>
      </c>
      <c r="AK135" s="36"/>
      <c r="AL135" s="36"/>
      <c r="AM135" s="36"/>
      <c r="AN135" s="36"/>
      <c r="AO135" s="36"/>
      <c r="AP135" s="36">
        <v>8</v>
      </c>
      <c r="AQ135" s="36"/>
      <c r="AR135" s="36"/>
      <c r="AS135" s="36"/>
      <c r="AT135" s="36"/>
      <c r="AU135" s="36"/>
      <c r="AV135" s="36"/>
      <c r="AW135" s="36"/>
      <c r="AX135" s="34"/>
      <c r="AY135" s="38"/>
    </row>
    <row r="136" spans="1:51" ht="12.75">
      <c r="A136" s="11" t="s">
        <v>475</v>
      </c>
      <c r="B136" s="11" t="s">
        <v>4</v>
      </c>
      <c r="C136" s="39" t="s">
        <v>190</v>
      </c>
      <c r="D136" s="39">
        <v>74</v>
      </c>
      <c r="E136" s="4">
        <v>5</v>
      </c>
      <c r="F136" s="4">
        <v>4</v>
      </c>
      <c r="G136" s="3" t="s">
        <v>105</v>
      </c>
      <c r="H136" s="41" t="s">
        <v>172</v>
      </c>
      <c r="I136" s="1">
        <v>50</v>
      </c>
      <c r="J136" s="33">
        <f t="shared" si="6"/>
        <v>50</v>
      </c>
      <c r="K136" s="34"/>
      <c r="L136" s="96">
        <f t="shared" si="7"/>
        <v>0</v>
      </c>
      <c r="M136" s="34">
        <v>6</v>
      </c>
      <c r="N136" s="83"/>
      <c r="O136" s="36"/>
      <c r="P136" s="36"/>
      <c r="Q136" s="36">
        <v>6</v>
      </c>
      <c r="R136" s="36">
        <v>8</v>
      </c>
      <c r="S136" s="36"/>
      <c r="T136" s="36"/>
      <c r="U136" s="36"/>
      <c r="V136" s="36"/>
      <c r="W136" s="36">
        <v>6</v>
      </c>
      <c r="X136" s="36"/>
      <c r="Y136" s="36"/>
      <c r="Z136" s="36"/>
      <c r="AA136" s="36"/>
      <c r="AB136" s="36"/>
      <c r="AC136" s="36"/>
      <c r="AD136" s="36"/>
      <c r="AE136" s="36"/>
      <c r="AF136" s="36">
        <v>4</v>
      </c>
      <c r="AG136" s="36"/>
      <c r="AH136" s="36"/>
      <c r="AI136" s="36">
        <v>8</v>
      </c>
      <c r="AJ136" s="36"/>
      <c r="AK136" s="36"/>
      <c r="AL136" s="36"/>
      <c r="AM136" s="36"/>
      <c r="AN136" s="36"/>
      <c r="AO136" s="36"/>
      <c r="AP136" s="36"/>
      <c r="AQ136" s="36"/>
      <c r="AR136" s="36">
        <v>12</v>
      </c>
      <c r="AS136" s="36"/>
      <c r="AT136" s="36"/>
      <c r="AU136" s="11"/>
      <c r="AV136" s="11"/>
      <c r="AW136" s="11"/>
      <c r="AX136" s="34"/>
      <c r="AY136" s="38"/>
    </row>
    <row r="137" spans="1:51" ht="12.75">
      <c r="A137" s="18" t="s">
        <v>475</v>
      </c>
      <c r="B137" s="18" t="s">
        <v>4</v>
      </c>
      <c r="C137" s="39" t="s">
        <v>190</v>
      </c>
      <c r="D137" s="39">
        <v>74</v>
      </c>
      <c r="E137" s="4">
        <v>4</v>
      </c>
      <c r="F137" s="4">
        <v>4</v>
      </c>
      <c r="G137" s="3" t="s">
        <v>105</v>
      </c>
      <c r="H137" s="41" t="s">
        <v>172</v>
      </c>
      <c r="I137" s="1">
        <v>50</v>
      </c>
      <c r="J137" s="33">
        <f>M137+SUM(N137:AX137)</f>
        <v>0</v>
      </c>
      <c r="K137" s="34"/>
      <c r="L137" s="81">
        <f>I137-J137</f>
        <v>50</v>
      </c>
      <c r="M137" s="34">
        <v>0</v>
      </c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97"/>
      <c r="AT137" s="97"/>
      <c r="AU137" s="83"/>
      <c r="AV137" s="83"/>
      <c r="AW137" s="36"/>
      <c r="AX137" s="34"/>
      <c r="AY137" s="38"/>
    </row>
    <row r="138" spans="1:51" ht="12.75">
      <c r="A138" s="18" t="s">
        <v>626</v>
      </c>
      <c r="B138" s="18" t="s">
        <v>226</v>
      </c>
      <c r="C138" s="42" t="s">
        <v>90</v>
      </c>
      <c r="D138" s="42">
        <v>73</v>
      </c>
      <c r="E138" s="4">
        <v>4</v>
      </c>
      <c r="F138" s="4">
        <v>4</v>
      </c>
      <c r="G138" s="3" t="s">
        <v>105</v>
      </c>
      <c r="H138" s="41" t="s">
        <v>172</v>
      </c>
      <c r="I138" s="2">
        <v>50</v>
      </c>
      <c r="J138" s="33">
        <f t="shared" si="6"/>
        <v>37</v>
      </c>
      <c r="K138" s="34"/>
      <c r="L138" s="81">
        <f>I138-J138</f>
        <v>13</v>
      </c>
      <c r="M138" s="34">
        <v>25</v>
      </c>
      <c r="N138" s="83"/>
      <c r="O138" s="83"/>
      <c r="P138" s="83"/>
      <c r="Q138" s="83"/>
      <c r="R138" s="83"/>
      <c r="S138" s="83"/>
      <c r="T138" s="83">
        <v>4</v>
      </c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>
        <v>8</v>
      </c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36"/>
      <c r="AX138" s="34"/>
      <c r="AY138" s="38"/>
    </row>
    <row r="139" spans="1:51" ht="22.5">
      <c r="A139" s="18" t="s">
        <v>358</v>
      </c>
      <c r="B139" s="18" t="s">
        <v>9</v>
      </c>
      <c r="C139" s="31" t="s">
        <v>17</v>
      </c>
      <c r="D139" s="31">
        <v>73</v>
      </c>
      <c r="E139" s="4">
        <v>5</v>
      </c>
      <c r="F139" s="4">
        <v>5</v>
      </c>
      <c r="G139" s="3" t="s">
        <v>129</v>
      </c>
      <c r="H139" s="40" t="s">
        <v>174</v>
      </c>
      <c r="I139" s="1">
        <v>50</v>
      </c>
      <c r="J139" s="33">
        <f t="shared" si="6"/>
        <v>0</v>
      </c>
      <c r="K139" s="34"/>
      <c r="L139" s="81">
        <f t="shared" si="7"/>
        <v>50</v>
      </c>
      <c r="M139" s="34">
        <v>0</v>
      </c>
      <c r="N139" s="83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4"/>
      <c r="AY139" s="38"/>
    </row>
    <row r="140" spans="1:51" ht="12.75">
      <c r="A140" s="18" t="s">
        <v>599</v>
      </c>
      <c r="B140" s="18" t="s">
        <v>299</v>
      </c>
      <c r="C140" s="42" t="s">
        <v>481</v>
      </c>
      <c r="D140" s="34">
        <v>74</v>
      </c>
      <c r="E140" s="4">
        <v>4</v>
      </c>
      <c r="F140" s="4">
        <v>4</v>
      </c>
      <c r="G140" s="3" t="s">
        <v>106</v>
      </c>
      <c r="H140" s="32" t="s">
        <v>170</v>
      </c>
      <c r="I140" s="1">
        <v>40</v>
      </c>
      <c r="J140" s="33">
        <f t="shared" si="6"/>
        <v>0</v>
      </c>
      <c r="K140" s="34"/>
      <c r="L140" s="81">
        <f t="shared" si="7"/>
        <v>40</v>
      </c>
      <c r="M140" s="34">
        <v>0</v>
      </c>
      <c r="N140" s="83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4"/>
      <c r="AY140" s="38"/>
    </row>
    <row r="141" spans="1:51" ht="12.75">
      <c r="A141" s="18" t="s">
        <v>596</v>
      </c>
      <c r="B141" s="18" t="s">
        <v>597</v>
      </c>
      <c r="C141" s="31" t="s">
        <v>190</v>
      </c>
      <c r="D141" s="31">
        <v>74</v>
      </c>
      <c r="E141" s="34">
        <v>2</v>
      </c>
      <c r="F141" s="34">
        <v>2</v>
      </c>
      <c r="G141" s="3" t="s">
        <v>104</v>
      </c>
      <c r="H141" s="43" t="s">
        <v>501</v>
      </c>
      <c r="I141" s="1">
        <v>30</v>
      </c>
      <c r="J141" s="33">
        <f t="shared" si="6"/>
        <v>10</v>
      </c>
      <c r="K141" s="34"/>
      <c r="L141" s="81">
        <f t="shared" si="7"/>
        <v>20</v>
      </c>
      <c r="M141" s="34">
        <v>4</v>
      </c>
      <c r="N141" s="83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>
        <v>6</v>
      </c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4"/>
      <c r="AY141" s="38"/>
    </row>
    <row r="142" spans="1:51" ht="12.75">
      <c r="A142" s="18" t="s">
        <v>128</v>
      </c>
      <c r="B142" s="18" t="s">
        <v>49</v>
      </c>
      <c r="C142" s="39" t="s">
        <v>46</v>
      </c>
      <c r="D142" s="39">
        <v>73</v>
      </c>
      <c r="E142" s="4">
        <v>4</v>
      </c>
      <c r="F142" s="4">
        <v>4</v>
      </c>
      <c r="G142" s="3" t="s">
        <v>105</v>
      </c>
      <c r="H142" s="41" t="s">
        <v>172</v>
      </c>
      <c r="I142" s="1">
        <v>50</v>
      </c>
      <c r="J142" s="33">
        <f aca="true" t="shared" si="8" ref="J142:J170">M142+SUM(N142:AX142)</f>
        <v>6</v>
      </c>
      <c r="K142" s="34"/>
      <c r="L142" s="81">
        <f t="shared" si="7"/>
        <v>44</v>
      </c>
      <c r="M142" s="34">
        <v>6</v>
      </c>
      <c r="N142" s="83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4"/>
      <c r="AY142" s="38"/>
    </row>
    <row r="143" spans="1:51" ht="12.75">
      <c r="A143" s="18" t="s">
        <v>215</v>
      </c>
      <c r="B143" s="18" t="s">
        <v>23</v>
      </c>
      <c r="C143" s="42" t="s">
        <v>46</v>
      </c>
      <c r="D143" s="42">
        <v>73</v>
      </c>
      <c r="E143" s="4">
        <v>5</v>
      </c>
      <c r="F143" s="4">
        <v>5</v>
      </c>
      <c r="G143" s="3" t="s">
        <v>105</v>
      </c>
      <c r="H143" s="41" t="s">
        <v>172</v>
      </c>
      <c r="I143" s="2">
        <v>50</v>
      </c>
      <c r="J143" s="33">
        <f t="shared" si="8"/>
        <v>1.5</v>
      </c>
      <c r="K143" s="34"/>
      <c r="L143" s="81">
        <f t="shared" si="7"/>
        <v>48.5</v>
      </c>
      <c r="M143" s="34">
        <v>1.5</v>
      </c>
      <c r="N143" s="83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4"/>
      <c r="AY143" s="38"/>
    </row>
    <row r="144" spans="1:51" ht="12.75">
      <c r="A144" s="18" t="s">
        <v>223</v>
      </c>
      <c r="B144" s="18" t="s">
        <v>224</v>
      </c>
      <c r="C144" s="31" t="s">
        <v>34</v>
      </c>
      <c r="D144" s="31">
        <v>73</v>
      </c>
      <c r="E144" s="4">
        <v>4</v>
      </c>
      <c r="F144" s="4">
        <v>4</v>
      </c>
      <c r="G144" s="3" t="s">
        <v>106</v>
      </c>
      <c r="H144" s="32" t="s">
        <v>170</v>
      </c>
      <c r="I144" s="1">
        <v>40</v>
      </c>
      <c r="J144" s="33">
        <f t="shared" si="8"/>
        <v>0</v>
      </c>
      <c r="K144" s="34"/>
      <c r="L144" s="81">
        <f t="shared" si="7"/>
        <v>40</v>
      </c>
      <c r="M144" s="34">
        <v>0</v>
      </c>
      <c r="N144" s="83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4"/>
      <c r="AY144" s="38"/>
    </row>
    <row r="145" spans="1:51" ht="12.75">
      <c r="A145" s="11" t="s">
        <v>175</v>
      </c>
      <c r="B145" s="11" t="s">
        <v>176</v>
      </c>
      <c r="C145" s="87" t="s">
        <v>41</v>
      </c>
      <c r="D145" s="87">
        <v>73</v>
      </c>
      <c r="E145" s="4">
        <v>3</v>
      </c>
      <c r="F145" s="4">
        <v>2</v>
      </c>
      <c r="G145" s="3" t="s">
        <v>104</v>
      </c>
      <c r="H145" s="49" t="s">
        <v>501</v>
      </c>
      <c r="I145" s="1">
        <v>30</v>
      </c>
      <c r="J145" s="33">
        <f t="shared" si="8"/>
        <v>3</v>
      </c>
      <c r="K145" s="34"/>
      <c r="L145" s="81">
        <f t="shared" si="7"/>
        <v>27</v>
      </c>
      <c r="M145" s="34">
        <v>3</v>
      </c>
      <c r="N145" s="83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11"/>
      <c r="AX145" s="34"/>
      <c r="AY145" s="38"/>
    </row>
    <row r="146" spans="1:51" ht="12.75">
      <c r="A146" s="18" t="s">
        <v>175</v>
      </c>
      <c r="B146" s="18" t="s">
        <v>176</v>
      </c>
      <c r="C146" s="87" t="s">
        <v>41</v>
      </c>
      <c r="D146" s="87">
        <v>73</v>
      </c>
      <c r="E146" s="4">
        <v>2</v>
      </c>
      <c r="F146" s="4">
        <v>2</v>
      </c>
      <c r="G146" s="3" t="s">
        <v>104</v>
      </c>
      <c r="H146" s="49" t="s">
        <v>501</v>
      </c>
      <c r="I146" s="1">
        <v>30</v>
      </c>
      <c r="J146" s="33">
        <f>M146+SUM(N146:AX146)</f>
        <v>0</v>
      </c>
      <c r="K146" s="34"/>
      <c r="L146" s="81">
        <f>I146-J146</f>
        <v>30</v>
      </c>
      <c r="M146" s="34">
        <v>0</v>
      </c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36"/>
      <c r="AX146" s="34"/>
      <c r="AY146" s="38"/>
    </row>
    <row r="147" spans="1:51" ht="12.75">
      <c r="A147" s="18" t="s">
        <v>228</v>
      </c>
      <c r="B147" s="18" t="s">
        <v>49</v>
      </c>
      <c r="C147" s="42" t="s">
        <v>90</v>
      </c>
      <c r="D147" s="42">
        <v>73</v>
      </c>
      <c r="E147" s="4">
        <v>5</v>
      </c>
      <c r="F147" s="4">
        <v>5</v>
      </c>
      <c r="G147" s="3" t="s">
        <v>105</v>
      </c>
      <c r="H147" s="41" t="s">
        <v>172</v>
      </c>
      <c r="I147" s="2">
        <v>50</v>
      </c>
      <c r="J147" s="33">
        <f t="shared" si="8"/>
        <v>37</v>
      </c>
      <c r="K147" s="34"/>
      <c r="L147" s="81">
        <f t="shared" si="7"/>
        <v>13</v>
      </c>
      <c r="M147" s="34">
        <v>3</v>
      </c>
      <c r="N147" s="83"/>
      <c r="O147" s="36"/>
      <c r="P147" s="36"/>
      <c r="Q147" s="36"/>
      <c r="R147" s="36"/>
      <c r="S147" s="36"/>
      <c r="T147" s="36">
        <v>4</v>
      </c>
      <c r="U147" s="36"/>
      <c r="V147" s="36"/>
      <c r="W147" s="36"/>
      <c r="X147" s="36"/>
      <c r="Y147" s="36"/>
      <c r="Z147" s="36">
        <v>6</v>
      </c>
      <c r="AA147" s="36"/>
      <c r="AB147" s="36">
        <v>8</v>
      </c>
      <c r="AC147" s="36"/>
      <c r="AD147" s="36"/>
      <c r="AE147" s="36"/>
      <c r="AF147" s="36"/>
      <c r="AG147" s="36"/>
      <c r="AH147" s="36">
        <v>8</v>
      </c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>
        <v>8</v>
      </c>
      <c r="AT147" s="36"/>
      <c r="AU147" s="36"/>
      <c r="AV147" s="36"/>
      <c r="AW147" s="36"/>
      <c r="AX147" s="34"/>
      <c r="AY147" s="38"/>
    </row>
    <row r="148" spans="1:51" ht="22.5">
      <c r="A148" s="18" t="s">
        <v>441</v>
      </c>
      <c r="B148" s="18" t="s">
        <v>43</v>
      </c>
      <c r="C148" s="42" t="s">
        <v>164</v>
      </c>
      <c r="D148" s="42">
        <v>74</v>
      </c>
      <c r="E148" s="5">
        <v>4</v>
      </c>
      <c r="F148" s="4">
        <v>4</v>
      </c>
      <c r="G148" s="3" t="s">
        <v>129</v>
      </c>
      <c r="H148" s="40" t="s">
        <v>174</v>
      </c>
      <c r="I148" s="1">
        <v>50</v>
      </c>
      <c r="J148" s="33">
        <f t="shared" si="8"/>
        <v>0</v>
      </c>
      <c r="K148" s="34"/>
      <c r="L148" s="81">
        <f t="shared" si="7"/>
        <v>50</v>
      </c>
      <c r="M148" s="34">
        <v>0</v>
      </c>
      <c r="N148" s="83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4"/>
      <c r="AY148" s="38"/>
    </row>
    <row r="149" spans="1:51" ht="12.75">
      <c r="A149" s="18" t="s">
        <v>362</v>
      </c>
      <c r="B149" s="18" t="s">
        <v>363</v>
      </c>
      <c r="C149" s="42" t="s">
        <v>203</v>
      </c>
      <c r="D149" s="42">
        <v>73</v>
      </c>
      <c r="E149" s="16"/>
      <c r="F149" s="16"/>
      <c r="G149" s="3" t="s">
        <v>105</v>
      </c>
      <c r="H149" s="41" t="s">
        <v>172</v>
      </c>
      <c r="I149" s="2">
        <v>50</v>
      </c>
      <c r="J149" s="33">
        <f t="shared" si="8"/>
        <v>0</v>
      </c>
      <c r="K149" s="34"/>
      <c r="L149" s="81">
        <f t="shared" si="7"/>
        <v>50</v>
      </c>
      <c r="M149" s="34">
        <v>0</v>
      </c>
      <c r="N149" s="83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4"/>
      <c r="AY149" s="38"/>
    </row>
    <row r="150" spans="1:51" ht="12.75">
      <c r="A150" s="11" t="s">
        <v>60</v>
      </c>
      <c r="B150" s="11" t="s">
        <v>61</v>
      </c>
      <c r="C150" s="42" t="s">
        <v>17</v>
      </c>
      <c r="D150" s="42">
        <v>73</v>
      </c>
      <c r="E150" s="17">
        <v>4</v>
      </c>
      <c r="F150" s="17">
        <v>3</v>
      </c>
      <c r="G150" s="3" t="s">
        <v>104</v>
      </c>
      <c r="H150" s="43" t="s">
        <v>501</v>
      </c>
      <c r="I150" s="1">
        <v>30</v>
      </c>
      <c r="J150" s="33">
        <f t="shared" si="8"/>
        <v>2</v>
      </c>
      <c r="K150" s="34"/>
      <c r="L150" s="81">
        <f t="shared" si="7"/>
        <v>28</v>
      </c>
      <c r="M150" s="34">
        <v>0</v>
      </c>
      <c r="N150" s="83"/>
      <c r="O150" s="36"/>
      <c r="P150" s="36"/>
      <c r="Q150" s="36"/>
      <c r="R150" s="36"/>
      <c r="S150" s="36"/>
      <c r="T150" s="36">
        <v>2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11"/>
      <c r="AQ150" s="11"/>
      <c r="AR150" s="11"/>
      <c r="AS150" s="11"/>
      <c r="AT150" s="11"/>
      <c r="AU150" s="11"/>
      <c r="AV150" s="11"/>
      <c r="AW150" s="11"/>
      <c r="AX150" s="34"/>
      <c r="AY150" s="38"/>
    </row>
    <row r="151" spans="1:51" ht="12.75">
      <c r="A151" s="18" t="s">
        <v>60</v>
      </c>
      <c r="B151" s="18" t="s">
        <v>61</v>
      </c>
      <c r="C151" s="42" t="s">
        <v>17</v>
      </c>
      <c r="D151" s="42">
        <v>73</v>
      </c>
      <c r="E151" s="17">
        <v>3</v>
      </c>
      <c r="F151" s="17">
        <v>3</v>
      </c>
      <c r="G151" s="3" t="s">
        <v>104</v>
      </c>
      <c r="H151" s="43" t="s">
        <v>501</v>
      </c>
      <c r="I151" s="1">
        <v>30</v>
      </c>
      <c r="J151" s="33">
        <f>M151+SUM(N151:AX151)</f>
        <v>12</v>
      </c>
      <c r="K151" s="34"/>
      <c r="L151" s="81">
        <f>I151-J151</f>
        <v>18</v>
      </c>
      <c r="M151" s="34">
        <v>0</v>
      </c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36">
        <v>12</v>
      </c>
      <c r="AQ151" s="36"/>
      <c r="AR151" s="36"/>
      <c r="AS151" s="36"/>
      <c r="AT151" s="36"/>
      <c r="AU151" s="36"/>
      <c r="AV151" s="36"/>
      <c r="AW151" s="36"/>
      <c r="AX151" s="34"/>
      <c r="AY151" s="38"/>
    </row>
    <row r="152" spans="1:51" ht="12.75">
      <c r="A152" s="18" t="s">
        <v>207</v>
      </c>
      <c r="B152" s="18" t="s">
        <v>200</v>
      </c>
      <c r="C152" s="31" t="s">
        <v>190</v>
      </c>
      <c r="D152" s="31">
        <v>74</v>
      </c>
      <c r="E152" s="4">
        <v>3</v>
      </c>
      <c r="F152" s="4">
        <v>3</v>
      </c>
      <c r="G152" s="3" t="s">
        <v>104</v>
      </c>
      <c r="H152" s="43" t="s">
        <v>501</v>
      </c>
      <c r="I152" s="1">
        <v>30</v>
      </c>
      <c r="J152" s="33">
        <f t="shared" si="8"/>
        <v>3</v>
      </c>
      <c r="K152" s="34"/>
      <c r="L152" s="81">
        <f t="shared" si="7"/>
        <v>27</v>
      </c>
      <c r="M152" s="34">
        <v>3</v>
      </c>
      <c r="N152" s="83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4"/>
      <c r="AY152" s="38"/>
    </row>
    <row r="153" spans="1:51" ht="12.75">
      <c r="A153" s="18" t="s">
        <v>364</v>
      </c>
      <c r="B153" s="18" t="s">
        <v>365</v>
      </c>
      <c r="C153" s="42" t="s">
        <v>46</v>
      </c>
      <c r="D153" s="42">
        <v>73</v>
      </c>
      <c r="E153" s="4">
        <v>4</v>
      </c>
      <c r="F153" s="4">
        <v>4</v>
      </c>
      <c r="G153" s="3" t="s">
        <v>105</v>
      </c>
      <c r="H153" s="41" t="s">
        <v>172</v>
      </c>
      <c r="I153" s="2">
        <v>50</v>
      </c>
      <c r="J153" s="33">
        <f t="shared" si="8"/>
        <v>0</v>
      </c>
      <c r="K153" s="34"/>
      <c r="L153" s="35">
        <f t="shared" si="7"/>
        <v>50</v>
      </c>
      <c r="M153" s="34">
        <v>0</v>
      </c>
      <c r="N153" s="83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4"/>
      <c r="AY153" s="38"/>
    </row>
    <row r="154" spans="1:51" ht="22.5">
      <c r="A154" s="18" t="s">
        <v>261</v>
      </c>
      <c r="B154" s="18" t="s">
        <v>262</v>
      </c>
      <c r="C154" s="42" t="s">
        <v>164</v>
      </c>
      <c r="D154" s="42">
        <v>74</v>
      </c>
      <c r="E154" s="5">
        <v>5</v>
      </c>
      <c r="F154" s="5">
        <v>5</v>
      </c>
      <c r="G154" s="3" t="s">
        <v>129</v>
      </c>
      <c r="H154" s="40" t="s">
        <v>174</v>
      </c>
      <c r="I154" s="1">
        <v>50</v>
      </c>
      <c r="J154" s="33">
        <f t="shared" si="8"/>
        <v>4.5</v>
      </c>
      <c r="K154" s="34"/>
      <c r="L154" s="81">
        <f t="shared" si="7"/>
        <v>45.5</v>
      </c>
      <c r="M154" s="34">
        <v>3.5</v>
      </c>
      <c r="N154" s="83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>
        <v>1</v>
      </c>
      <c r="AT154" s="36"/>
      <c r="AU154" s="36"/>
      <c r="AV154" s="36"/>
      <c r="AW154" s="36"/>
      <c r="AX154" s="34"/>
      <c r="AY154" s="38"/>
    </row>
    <row r="155" spans="1:51" ht="12.75">
      <c r="A155" s="18" t="s">
        <v>99</v>
      </c>
      <c r="B155" s="18" t="s">
        <v>100</v>
      </c>
      <c r="C155" s="42" t="s">
        <v>17</v>
      </c>
      <c r="D155" s="42">
        <v>73</v>
      </c>
      <c r="E155" s="4">
        <v>3</v>
      </c>
      <c r="F155" s="4">
        <v>3</v>
      </c>
      <c r="G155" s="3" t="s">
        <v>106</v>
      </c>
      <c r="H155" s="32" t="s">
        <v>170</v>
      </c>
      <c r="I155" s="1">
        <v>40</v>
      </c>
      <c r="J155" s="33">
        <f t="shared" si="8"/>
        <v>2</v>
      </c>
      <c r="K155" s="34"/>
      <c r="L155" s="81">
        <f t="shared" si="7"/>
        <v>38</v>
      </c>
      <c r="M155" s="34">
        <v>2</v>
      </c>
      <c r="N155" s="83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4"/>
      <c r="AY155" s="38"/>
    </row>
    <row r="156" spans="1:51" ht="12.75">
      <c r="A156" s="18" t="s">
        <v>77</v>
      </c>
      <c r="B156" s="18" t="s">
        <v>45</v>
      </c>
      <c r="C156" s="42" t="s">
        <v>41</v>
      </c>
      <c r="D156" s="42">
        <v>73</v>
      </c>
      <c r="E156" s="4">
        <v>4</v>
      </c>
      <c r="F156" s="4">
        <v>4</v>
      </c>
      <c r="G156" s="3" t="s">
        <v>105</v>
      </c>
      <c r="H156" s="41" t="s">
        <v>172</v>
      </c>
      <c r="I156" s="1">
        <v>50</v>
      </c>
      <c r="J156" s="33">
        <f t="shared" si="8"/>
        <v>28</v>
      </c>
      <c r="K156" s="34"/>
      <c r="L156" s="85">
        <f t="shared" si="7"/>
        <v>22</v>
      </c>
      <c r="M156" s="34">
        <v>17</v>
      </c>
      <c r="N156" s="83"/>
      <c r="O156" s="36"/>
      <c r="P156" s="36"/>
      <c r="Q156" s="36"/>
      <c r="R156" s="36"/>
      <c r="S156" s="36"/>
      <c r="T156" s="36"/>
      <c r="U156" s="36">
        <v>1</v>
      </c>
      <c r="V156" s="36">
        <v>8</v>
      </c>
      <c r="W156" s="36"/>
      <c r="X156" s="36"/>
      <c r="Y156" s="36"/>
      <c r="Z156" s="36"/>
      <c r="AA156" s="36"/>
      <c r="AB156" s="36">
        <v>2</v>
      </c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4"/>
      <c r="AY156" s="38"/>
    </row>
    <row r="157" spans="1:51" ht="12.75">
      <c r="A157" s="18" t="s">
        <v>645</v>
      </c>
      <c r="B157" s="18" t="s">
        <v>33</v>
      </c>
      <c r="C157" s="42" t="s">
        <v>92</v>
      </c>
      <c r="D157" s="42">
        <v>73</v>
      </c>
      <c r="E157" s="4">
        <v>1</v>
      </c>
      <c r="F157" s="4">
        <v>1</v>
      </c>
      <c r="G157" s="3" t="s">
        <v>104</v>
      </c>
      <c r="H157" s="43" t="s">
        <v>501</v>
      </c>
      <c r="I157" s="1">
        <v>30</v>
      </c>
      <c r="J157" s="33">
        <f t="shared" si="8"/>
        <v>0</v>
      </c>
      <c r="K157" s="34"/>
      <c r="L157" s="81">
        <f>I157-J157</f>
        <v>30</v>
      </c>
      <c r="M157" s="34">
        <v>0</v>
      </c>
      <c r="N157" s="83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4"/>
      <c r="AY157" s="38"/>
    </row>
    <row r="158" spans="1:51" ht="12.75">
      <c r="A158" s="18" t="s">
        <v>368</v>
      </c>
      <c r="B158" s="18" t="s">
        <v>353</v>
      </c>
      <c r="C158" s="42" t="s">
        <v>46</v>
      </c>
      <c r="D158" s="42">
        <v>73</v>
      </c>
      <c r="E158" s="4">
        <v>4</v>
      </c>
      <c r="F158" s="4">
        <v>4</v>
      </c>
      <c r="G158" s="3" t="s">
        <v>106</v>
      </c>
      <c r="H158" s="32" t="s">
        <v>170</v>
      </c>
      <c r="I158" s="1">
        <v>40</v>
      </c>
      <c r="J158" s="33">
        <f t="shared" si="8"/>
        <v>0</v>
      </c>
      <c r="K158" s="34"/>
      <c r="L158" s="81">
        <f t="shared" si="7"/>
        <v>40</v>
      </c>
      <c r="M158" s="34">
        <v>0</v>
      </c>
      <c r="N158" s="83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4"/>
      <c r="AY158" s="38"/>
    </row>
    <row r="159" spans="1:51" ht="22.5">
      <c r="A159" s="18" t="s">
        <v>369</v>
      </c>
      <c r="B159" s="18" t="s">
        <v>226</v>
      </c>
      <c r="C159" s="42" t="s">
        <v>17</v>
      </c>
      <c r="D159" s="42">
        <v>73</v>
      </c>
      <c r="E159" s="4">
        <v>5</v>
      </c>
      <c r="F159" s="4">
        <v>5</v>
      </c>
      <c r="G159" s="3" t="s">
        <v>129</v>
      </c>
      <c r="H159" s="40" t="s">
        <v>174</v>
      </c>
      <c r="I159" s="1">
        <v>50</v>
      </c>
      <c r="J159" s="33">
        <f t="shared" si="8"/>
        <v>0</v>
      </c>
      <c r="K159" s="34"/>
      <c r="L159" s="81">
        <f t="shared" si="7"/>
        <v>50</v>
      </c>
      <c r="M159" s="34">
        <v>0</v>
      </c>
      <c r="N159" s="83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4"/>
      <c r="AY159" s="38"/>
    </row>
    <row r="160" spans="1:51" ht="12.75">
      <c r="A160" s="18" t="s">
        <v>673</v>
      </c>
      <c r="B160" s="18" t="s">
        <v>36</v>
      </c>
      <c r="C160" s="42" t="s">
        <v>46</v>
      </c>
      <c r="D160" s="42">
        <v>73</v>
      </c>
      <c r="E160" s="4">
        <v>5</v>
      </c>
      <c r="F160" s="4">
        <v>5</v>
      </c>
      <c r="G160" s="3" t="s">
        <v>105</v>
      </c>
      <c r="H160" s="41" t="s">
        <v>172</v>
      </c>
      <c r="I160" s="2">
        <v>50</v>
      </c>
      <c r="J160" s="33">
        <f>M160+SUM(N160:AX160)</f>
        <v>25</v>
      </c>
      <c r="K160" s="34"/>
      <c r="L160" s="81">
        <f>I160-J160</f>
        <v>25</v>
      </c>
      <c r="M160" s="34">
        <v>25</v>
      </c>
      <c r="N160" s="83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4"/>
      <c r="AY160" s="38"/>
    </row>
    <row r="161" spans="1:50" ht="12.75">
      <c r="A161" s="18" t="s">
        <v>625</v>
      </c>
      <c r="B161" s="18" t="s">
        <v>33</v>
      </c>
      <c r="C161" s="42" t="s">
        <v>34</v>
      </c>
      <c r="D161" s="42">
        <v>73</v>
      </c>
      <c r="E161" s="4">
        <v>3</v>
      </c>
      <c r="F161" s="4">
        <v>3</v>
      </c>
      <c r="G161" s="3" t="s">
        <v>104</v>
      </c>
      <c r="H161" s="43" t="s">
        <v>501</v>
      </c>
      <c r="I161" s="1">
        <v>30</v>
      </c>
      <c r="J161" s="33">
        <f>M161+SUM(N161:AX161)</f>
        <v>15</v>
      </c>
      <c r="K161" s="34"/>
      <c r="L161" s="81">
        <f>I161-J161</f>
        <v>15</v>
      </c>
      <c r="M161" s="34">
        <v>15</v>
      </c>
      <c r="N161" s="83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4"/>
    </row>
    <row r="162" spans="1:51" ht="12.75">
      <c r="A162" s="18" t="s">
        <v>213</v>
      </c>
      <c r="B162" s="18" t="s">
        <v>214</v>
      </c>
      <c r="C162" s="42" t="s">
        <v>90</v>
      </c>
      <c r="D162" s="42">
        <v>73</v>
      </c>
      <c r="E162" s="4">
        <v>4</v>
      </c>
      <c r="F162" s="4">
        <v>4</v>
      </c>
      <c r="G162" s="3" t="s">
        <v>106</v>
      </c>
      <c r="H162" s="32" t="s">
        <v>170</v>
      </c>
      <c r="I162" s="1">
        <v>40</v>
      </c>
      <c r="J162" s="33">
        <f t="shared" si="8"/>
        <v>2.5</v>
      </c>
      <c r="K162" s="34"/>
      <c r="L162" s="81">
        <f t="shared" si="7"/>
        <v>37.5</v>
      </c>
      <c r="M162" s="34">
        <v>0.5</v>
      </c>
      <c r="N162" s="83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>
        <v>2</v>
      </c>
      <c r="AT162" s="36"/>
      <c r="AU162" s="36"/>
      <c r="AV162" s="36"/>
      <c r="AW162" s="36"/>
      <c r="AX162" s="34"/>
      <c r="AY162" s="38"/>
    </row>
    <row r="163" spans="1:51" ht="22.5">
      <c r="A163" s="18" t="s">
        <v>372</v>
      </c>
      <c r="B163" s="18" t="s">
        <v>12</v>
      </c>
      <c r="C163" s="42" t="s">
        <v>34</v>
      </c>
      <c r="D163" s="42">
        <v>73</v>
      </c>
      <c r="E163" s="4"/>
      <c r="F163" s="4"/>
      <c r="G163" s="3" t="s">
        <v>129</v>
      </c>
      <c r="H163" s="40" t="s">
        <v>174</v>
      </c>
      <c r="I163" s="1">
        <v>50</v>
      </c>
      <c r="J163" s="33">
        <f t="shared" si="8"/>
        <v>0</v>
      </c>
      <c r="K163" s="34"/>
      <c r="L163" s="81">
        <f t="shared" si="7"/>
        <v>50</v>
      </c>
      <c r="M163" s="34">
        <v>0</v>
      </c>
      <c r="N163" s="83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4"/>
      <c r="AY163" s="38"/>
    </row>
    <row r="164" spans="1:51" ht="12.75">
      <c r="A164" s="18" t="s">
        <v>584</v>
      </c>
      <c r="B164" s="18" t="s">
        <v>585</v>
      </c>
      <c r="C164" s="42" t="s">
        <v>640</v>
      </c>
      <c r="D164" s="42">
        <v>74</v>
      </c>
      <c r="E164" s="4">
        <v>3</v>
      </c>
      <c r="F164" s="4">
        <v>3</v>
      </c>
      <c r="G164" s="3" t="s">
        <v>104</v>
      </c>
      <c r="H164" s="43" t="s">
        <v>501</v>
      </c>
      <c r="I164" s="1">
        <v>30</v>
      </c>
      <c r="J164" s="33">
        <f>M164+SUM(N164:BX164)</f>
        <v>0</v>
      </c>
      <c r="K164" s="34"/>
      <c r="L164" s="35">
        <f t="shared" si="7"/>
        <v>30</v>
      </c>
      <c r="M164" s="34">
        <v>0</v>
      </c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36"/>
      <c r="AX164" s="34"/>
      <c r="AY164" s="38"/>
    </row>
    <row r="165" spans="1:51" ht="12.75">
      <c r="A165" s="18" t="s">
        <v>584</v>
      </c>
      <c r="B165" s="18" t="s">
        <v>635</v>
      </c>
      <c r="C165" s="42" t="s">
        <v>46</v>
      </c>
      <c r="D165" s="42">
        <v>73</v>
      </c>
      <c r="E165" s="4" t="s">
        <v>112</v>
      </c>
      <c r="F165" s="4" t="s">
        <v>112</v>
      </c>
      <c r="G165" s="3" t="s">
        <v>126</v>
      </c>
      <c r="H165" s="48" t="s">
        <v>126</v>
      </c>
      <c r="I165" s="1">
        <v>0</v>
      </c>
      <c r="J165" s="33">
        <f>M165+SUM(N165:AX165)</f>
        <v>0</v>
      </c>
      <c r="K165" s="34"/>
      <c r="L165" s="81">
        <f>I165-J165</f>
        <v>0</v>
      </c>
      <c r="M165" s="34">
        <v>0</v>
      </c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  <c r="AI165" s="83"/>
      <c r="AJ165" s="83"/>
      <c r="AK165" s="83"/>
      <c r="AL165" s="83"/>
      <c r="AM165" s="83"/>
      <c r="AN165" s="83"/>
      <c r="AO165" s="83"/>
      <c r="AP165" s="83"/>
      <c r="AQ165" s="83"/>
      <c r="AR165" s="83"/>
      <c r="AS165" s="83"/>
      <c r="AT165" s="83"/>
      <c r="AU165" s="83"/>
      <c r="AV165" s="83"/>
      <c r="AW165" s="36"/>
      <c r="AX165" s="34"/>
      <c r="AY165" s="38"/>
    </row>
    <row r="166" spans="1:51" ht="12.75">
      <c r="A166" s="18" t="s">
        <v>255</v>
      </c>
      <c r="B166" s="18" t="s">
        <v>3</v>
      </c>
      <c r="C166" s="88" t="s">
        <v>640</v>
      </c>
      <c r="D166" s="88">
        <v>74</v>
      </c>
      <c r="E166" s="89">
        <v>4</v>
      </c>
      <c r="F166" s="89">
        <v>4</v>
      </c>
      <c r="G166" s="91" t="s">
        <v>106</v>
      </c>
      <c r="H166" s="92" t="s">
        <v>170</v>
      </c>
      <c r="I166" s="1">
        <v>40</v>
      </c>
      <c r="J166" s="33">
        <f>M166+SUM(N166:BU166)</f>
        <v>3</v>
      </c>
      <c r="K166" s="36"/>
      <c r="L166" s="93">
        <f>I166-J166</f>
        <v>37</v>
      </c>
      <c r="M166" s="36">
        <v>3</v>
      </c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  <c r="AI166" s="83"/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36"/>
      <c r="AX166" s="34"/>
      <c r="AY166" s="38"/>
    </row>
    <row r="167" spans="1:51" ht="12.75">
      <c r="A167" s="18" t="s">
        <v>665</v>
      </c>
      <c r="B167" s="18" t="s">
        <v>666</v>
      </c>
      <c r="C167" s="88" t="s">
        <v>46</v>
      </c>
      <c r="D167" s="88">
        <v>73</v>
      </c>
      <c r="E167" s="89">
        <v>3</v>
      </c>
      <c r="F167" s="89">
        <v>3</v>
      </c>
      <c r="G167" s="3" t="s">
        <v>104</v>
      </c>
      <c r="H167" s="43" t="s">
        <v>501</v>
      </c>
      <c r="I167" s="1">
        <v>30</v>
      </c>
      <c r="J167" s="33">
        <f>M167+SUM(N167:BX167)</f>
        <v>19</v>
      </c>
      <c r="K167" s="34"/>
      <c r="L167" s="95">
        <f>I167-J167</f>
        <v>11</v>
      </c>
      <c r="M167" s="34">
        <v>15</v>
      </c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>
        <v>4</v>
      </c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36"/>
      <c r="AX167" s="34"/>
      <c r="AY167" s="38"/>
    </row>
    <row r="168" spans="1:51" ht="12.75">
      <c r="A168" s="18" t="s">
        <v>634</v>
      </c>
      <c r="B168" s="18" t="s">
        <v>367</v>
      </c>
      <c r="C168" s="31" t="s">
        <v>509</v>
      </c>
      <c r="D168" s="31">
        <v>73</v>
      </c>
      <c r="E168" s="4">
        <v>2</v>
      </c>
      <c r="F168" s="4">
        <v>2</v>
      </c>
      <c r="G168" s="3" t="s">
        <v>104</v>
      </c>
      <c r="H168" s="43" t="s">
        <v>501</v>
      </c>
      <c r="I168" s="1">
        <v>30</v>
      </c>
      <c r="J168" s="33">
        <f t="shared" si="8"/>
        <v>15</v>
      </c>
      <c r="K168" s="34"/>
      <c r="L168" s="81">
        <f>I168-J168</f>
        <v>15</v>
      </c>
      <c r="M168" s="34">
        <v>15</v>
      </c>
      <c r="N168" s="83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4"/>
      <c r="AY168" s="38"/>
    </row>
    <row r="169" spans="1:51" ht="12.75">
      <c r="A169" s="18" t="s">
        <v>374</v>
      </c>
      <c r="B169" s="18" t="s">
        <v>75</v>
      </c>
      <c r="C169" s="31" t="s">
        <v>41</v>
      </c>
      <c r="D169" s="31">
        <v>73</v>
      </c>
      <c r="E169" s="4">
        <v>2</v>
      </c>
      <c r="F169" s="4">
        <v>2</v>
      </c>
      <c r="G169" s="3" t="s">
        <v>104</v>
      </c>
      <c r="H169" s="43" t="s">
        <v>501</v>
      </c>
      <c r="I169" s="1">
        <v>30</v>
      </c>
      <c r="J169" s="33">
        <f t="shared" si="8"/>
        <v>4</v>
      </c>
      <c r="K169" s="34"/>
      <c r="L169" s="81">
        <f t="shared" si="7"/>
        <v>26</v>
      </c>
      <c r="M169" s="34">
        <v>4</v>
      </c>
      <c r="N169" s="83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4"/>
      <c r="AY169" s="38"/>
    </row>
    <row r="170" spans="1:51" ht="12.75">
      <c r="A170" s="18" t="s">
        <v>659</v>
      </c>
      <c r="B170" s="18" t="s">
        <v>143</v>
      </c>
      <c r="C170" s="42" t="s">
        <v>90</v>
      </c>
      <c r="D170" s="42">
        <v>73</v>
      </c>
      <c r="E170" s="4">
        <v>3</v>
      </c>
      <c r="F170" s="4">
        <v>3</v>
      </c>
      <c r="G170" s="3" t="s">
        <v>106</v>
      </c>
      <c r="H170" s="32" t="s">
        <v>170</v>
      </c>
      <c r="I170" s="1">
        <v>40</v>
      </c>
      <c r="J170" s="33">
        <f t="shared" si="8"/>
        <v>20</v>
      </c>
      <c r="K170" s="34"/>
      <c r="L170" s="81">
        <f>I170-J170</f>
        <v>20</v>
      </c>
      <c r="M170" s="34">
        <v>20</v>
      </c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  <c r="AI170" s="83"/>
      <c r="AJ170" s="83"/>
      <c r="AK170" s="83"/>
      <c r="AL170" s="83"/>
      <c r="AM170" s="83"/>
      <c r="AN170" s="83"/>
      <c r="AO170" s="83"/>
      <c r="AP170" s="83"/>
      <c r="AQ170" s="83"/>
      <c r="AR170" s="83"/>
      <c r="AS170" s="83"/>
      <c r="AT170" s="83"/>
      <c r="AU170" s="83"/>
      <c r="AV170" s="83"/>
      <c r="AW170" s="36"/>
      <c r="AX170" s="34"/>
      <c r="AY170" s="38"/>
    </row>
    <row r="171" spans="1:51" ht="12.75">
      <c r="A171" s="18" t="s">
        <v>51</v>
      </c>
      <c r="B171" s="18" t="s">
        <v>178</v>
      </c>
      <c r="C171" s="31" t="s">
        <v>41</v>
      </c>
      <c r="D171" s="31">
        <v>73</v>
      </c>
      <c r="E171" s="4">
        <v>3</v>
      </c>
      <c r="F171" s="4">
        <v>3</v>
      </c>
      <c r="G171" s="3" t="s">
        <v>104</v>
      </c>
      <c r="H171" s="43" t="s">
        <v>501</v>
      </c>
      <c r="I171" s="1">
        <v>30</v>
      </c>
      <c r="J171" s="33">
        <f aca="true" t="shared" si="9" ref="J171:J195">M171+SUM(N171:AX171)</f>
        <v>0</v>
      </c>
      <c r="K171" s="34"/>
      <c r="L171" s="81">
        <f t="shared" si="7"/>
        <v>30</v>
      </c>
      <c r="M171" s="34">
        <v>0</v>
      </c>
      <c r="N171" s="83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4"/>
      <c r="AY171" s="38"/>
    </row>
    <row r="172" spans="1:51" ht="12.75">
      <c r="A172" s="18" t="s">
        <v>507</v>
      </c>
      <c r="B172" s="18" t="s">
        <v>224</v>
      </c>
      <c r="C172" s="42" t="s">
        <v>90</v>
      </c>
      <c r="D172" s="42">
        <v>73</v>
      </c>
      <c r="E172" s="4">
        <v>1</v>
      </c>
      <c r="F172" s="4">
        <v>1</v>
      </c>
      <c r="G172" s="3" t="s">
        <v>106</v>
      </c>
      <c r="H172" s="32" t="s">
        <v>170</v>
      </c>
      <c r="I172" s="1">
        <v>40</v>
      </c>
      <c r="J172" s="33">
        <f t="shared" si="9"/>
        <v>51</v>
      </c>
      <c r="K172" s="34"/>
      <c r="L172" s="81">
        <f t="shared" si="7"/>
        <v>-11</v>
      </c>
      <c r="M172" s="34">
        <v>9</v>
      </c>
      <c r="N172" s="83"/>
      <c r="O172" s="36"/>
      <c r="P172" s="36"/>
      <c r="Q172" s="36"/>
      <c r="R172" s="36"/>
      <c r="S172" s="36"/>
      <c r="T172" s="36">
        <v>8</v>
      </c>
      <c r="U172" s="36"/>
      <c r="V172" s="36"/>
      <c r="W172" s="36"/>
      <c r="X172" s="36"/>
      <c r="Y172" s="36"/>
      <c r="Z172" s="36"/>
      <c r="AA172" s="36"/>
      <c r="AB172" s="36">
        <v>8</v>
      </c>
      <c r="AC172" s="36"/>
      <c r="AD172" s="36"/>
      <c r="AE172" s="36">
        <v>6</v>
      </c>
      <c r="AF172" s="36">
        <v>8</v>
      </c>
      <c r="AG172" s="36"/>
      <c r="AH172" s="36">
        <v>4</v>
      </c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>
        <v>8</v>
      </c>
      <c r="AT172" s="36"/>
      <c r="AU172" s="36"/>
      <c r="AV172" s="36"/>
      <c r="AW172" s="36"/>
      <c r="AX172" s="34"/>
      <c r="AY172" s="38"/>
    </row>
    <row r="173" spans="1:51" ht="12.75">
      <c r="A173" s="18" t="s">
        <v>448</v>
      </c>
      <c r="B173" s="18" t="s">
        <v>5</v>
      </c>
      <c r="C173" s="57" t="s">
        <v>164</v>
      </c>
      <c r="D173" s="57">
        <v>74</v>
      </c>
      <c r="E173" s="4">
        <v>5</v>
      </c>
      <c r="F173" s="4">
        <v>5</v>
      </c>
      <c r="G173" s="3" t="s">
        <v>106</v>
      </c>
      <c r="H173" s="32" t="s">
        <v>170</v>
      </c>
      <c r="I173" s="1">
        <v>40</v>
      </c>
      <c r="J173" s="33">
        <f>M173+SUM(N173:BN173)</f>
        <v>20</v>
      </c>
      <c r="K173" s="34"/>
      <c r="L173" s="35">
        <f t="shared" si="7"/>
        <v>20</v>
      </c>
      <c r="M173" s="9">
        <v>20</v>
      </c>
      <c r="N173" s="83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4"/>
      <c r="AY173" s="38"/>
    </row>
    <row r="174" spans="1:51" ht="12.75">
      <c r="A174" s="18" t="s">
        <v>624</v>
      </c>
      <c r="B174" s="18" t="s">
        <v>27</v>
      </c>
      <c r="C174" s="42" t="s">
        <v>164</v>
      </c>
      <c r="D174" s="42">
        <v>74</v>
      </c>
      <c r="E174" s="4">
        <v>5</v>
      </c>
      <c r="F174" s="4">
        <v>5</v>
      </c>
      <c r="G174" s="3" t="s">
        <v>105</v>
      </c>
      <c r="H174" s="41" t="s">
        <v>172</v>
      </c>
      <c r="I174" s="2">
        <v>50</v>
      </c>
      <c r="J174" s="33">
        <f>M174+SUM(N174:AX174)</f>
        <v>0</v>
      </c>
      <c r="K174" s="34"/>
      <c r="L174" s="81">
        <f>I174-J174</f>
        <v>50</v>
      </c>
      <c r="M174" s="34">
        <v>0</v>
      </c>
      <c r="N174" s="83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4"/>
      <c r="AY174" s="38"/>
    </row>
    <row r="175" spans="1:51" ht="12.75">
      <c r="A175" s="18" t="s">
        <v>82</v>
      </c>
      <c r="B175" s="18" t="s">
        <v>24</v>
      </c>
      <c r="C175" s="31" t="s">
        <v>17</v>
      </c>
      <c r="D175" s="31">
        <v>73</v>
      </c>
      <c r="E175" s="6">
        <v>5</v>
      </c>
      <c r="F175" s="6">
        <v>5</v>
      </c>
      <c r="G175" s="3" t="s">
        <v>105</v>
      </c>
      <c r="H175" s="41" t="s">
        <v>172</v>
      </c>
      <c r="I175" s="2">
        <v>50</v>
      </c>
      <c r="J175" s="33">
        <f t="shared" si="9"/>
        <v>0</v>
      </c>
      <c r="K175" s="34"/>
      <c r="L175" s="81">
        <f t="shared" si="7"/>
        <v>50</v>
      </c>
      <c r="M175" s="34">
        <v>0</v>
      </c>
      <c r="N175" s="83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4"/>
      <c r="AY175" s="38"/>
    </row>
    <row r="176" spans="1:51" ht="22.5">
      <c r="A176" s="18" t="s">
        <v>443</v>
      </c>
      <c r="B176" s="18" t="s">
        <v>12</v>
      </c>
      <c r="C176" s="31" t="s">
        <v>164</v>
      </c>
      <c r="D176" s="31">
        <v>74</v>
      </c>
      <c r="E176" s="6">
        <v>5</v>
      </c>
      <c r="F176" s="6">
        <v>5</v>
      </c>
      <c r="G176" s="3" t="s">
        <v>129</v>
      </c>
      <c r="H176" s="40" t="s">
        <v>174</v>
      </c>
      <c r="I176" s="1">
        <v>50</v>
      </c>
      <c r="J176" s="33">
        <f t="shared" si="9"/>
        <v>0</v>
      </c>
      <c r="K176" s="34"/>
      <c r="L176" s="81">
        <f t="shared" si="7"/>
        <v>50</v>
      </c>
      <c r="M176" s="34">
        <v>0</v>
      </c>
      <c r="N176" s="83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4"/>
      <c r="AY176" s="38"/>
    </row>
    <row r="177" spans="1:51" ht="12.75">
      <c r="A177" s="18" t="s">
        <v>115</v>
      </c>
      <c r="B177" s="18" t="s">
        <v>76</v>
      </c>
      <c r="C177" s="42" t="s">
        <v>46</v>
      </c>
      <c r="D177" s="42">
        <v>73</v>
      </c>
      <c r="E177" s="4">
        <v>3</v>
      </c>
      <c r="F177" s="4">
        <v>3</v>
      </c>
      <c r="G177" s="49" t="s">
        <v>106</v>
      </c>
      <c r="H177" s="49" t="s">
        <v>170</v>
      </c>
      <c r="I177" s="1">
        <v>40</v>
      </c>
      <c r="J177" s="33">
        <f t="shared" si="9"/>
        <v>0</v>
      </c>
      <c r="K177" s="34"/>
      <c r="L177" s="81">
        <f t="shared" si="7"/>
        <v>40</v>
      </c>
      <c r="M177" s="34">
        <v>0</v>
      </c>
      <c r="N177" s="83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4"/>
      <c r="AY177" s="38"/>
    </row>
    <row r="178" spans="1:51" ht="12.75">
      <c r="A178" s="18" t="s">
        <v>58</v>
      </c>
      <c r="B178" s="18" t="s">
        <v>662</v>
      </c>
      <c r="C178" s="42" t="s">
        <v>481</v>
      </c>
      <c r="D178" s="42">
        <v>74</v>
      </c>
      <c r="E178" s="4">
        <v>2</v>
      </c>
      <c r="F178" s="4">
        <v>2</v>
      </c>
      <c r="G178" s="49" t="s">
        <v>104</v>
      </c>
      <c r="H178" s="49" t="s">
        <v>501</v>
      </c>
      <c r="I178" s="1">
        <v>30</v>
      </c>
      <c r="J178" s="33">
        <f>M178+SUM(N178:AX178)</f>
        <v>23</v>
      </c>
      <c r="K178" s="34"/>
      <c r="L178" s="81">
        <f t="shared" si="7"/>
        <v>7</v>
      </c>
      <c r="M178" s="34">
        <v>15</v>
      </c>
      <c r="N178" s="83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>
        <v>8</v>
      </c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4"/>
      <c r="AY178" s="38"/>
    </row>
    <row r="179" spans="1:51" ht="12.75">
      <c r="A179" s="18" t="s">
        <v>58</v>
      </c>
      <c r="B179" s="18" t="s">
        <v>19</v>
      </c>
      <c r="C179" s="31" t="s">
        <v>17</v>
      </c>
      <c r="D179" s="31">
        <v>73</v>
      </c>
      <c r="E179" s="4">
        <v>3</v>
      </c>
      <c r="F179" s="4">
        <v>3</v>
      </c>
      <c r="G179" s="3" t="s">
        <v>105</v>
      </c>
      <c r="H179" s="41" t="s">
        <v>172</v>
      </c>
      <c r="I179" s="2">
        <v>50</v>
      </c>
      <c r="J179" s="33">
        <f t="shared" si="9"/>
        <v>6</v>
      </c>
      <c r="K179" s="34"/>
      <c r="L179" s="81">
        <f t="shared" si="7"/>
        <v>44</v>
      </c>
      <c r="M179" s="34">
        <v>6</v>
      </c>
      <c r="N179" s="83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4"/>
      <c r="AY179" s="38"/>
    </row>
    <row r="180" spans="1:51" ht="12.75">
      <c r="A180" s="18" t="s">
        <v>381</v>
      </c>
      <c r="B180" s="18" t="s">
        <v>9</v>
      </c>
      <c r="C180" s="31" t="s">
        <v>118</v>
      </c>
      <c r="D180" s="31">
        <v>73</v>
      </c>
      <c r="E180" s="16"/>
      <c r="F180" s="16"/>
      <c r="G180" s="3" t="s">
        <v>105</v>
      </c>
      <c r="H180" s="41" t="s">
        <v>172</v>
      </c>
      <c r="I180" s="2">
        <v>50</v>
      </c>
      <c r="J180" s="33">
        <f t="shared" si="9"/>
        <v>0</v>
      </c>
      <c r="K180" s="34"/>
      <c r="L180" s="81">
        <f aca="true" t="shared" si="10" ref="L180:L233">I180-J180</f>
        <v>50</v>
      </c>
      <c r="M180" s="34">
        <v>0</v>
      </c>
      <c r="N180" s="83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4"/>
      <c r="AY180" s="38"/>
    </row>
    <row r="181" spans="1:51" ht="12.75">
      <c r="A181" s="18" t="s">
        <v>182</v>
      </c>
      <c r="B181" s="18" t="s">
        <v>183</v>
      </c>
      <c r="C181" s="31" t="s">
        <v>17</v>
      </c>
      <c r="D181" s="31">
        <v>73</v>
      </c>
      <c r="E181" s="4">
        <v>3</v>
      </c>
      <c r="F181" s="4">
        <v>3</v>
      </c>
      <c r="G181" s="3" t="s">
        <v>105</v>
      </c>
      <c r="H181" s="41" t="s">
        <v>172</v>
      </c>
      <c r="I181" s="2">
        <v>50</v>
      </c>
      <c r="J181" s="33">
        <f t="shared" si="9"/>
        <v>19.5</v>
      </c>
      <c r="K181" s="34"/>
      <c r="L181" s="81">
        <f t="shared" si="10"/>
        <v>30.5</v>
      </c>
      <c r="M181" s="34">
        <v>1.5</v>
      </c>
      <c r="N181" s="83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>
        <v>4</v>
      </c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>
        <v>8</v>
      </c>
      <c r="AN181" s="36"/>
      <c r="AO181" s="36">
        <v>6</v>
      </c>
      <c r="AP181" s="36"/>
      <c r="AQ181" s="36"/>
      <c r="AR181" s="36"/>
      <c r="AS181" s="36"/>
      <c r="AT181" s="36"/>
      <c r="AU181" s="36"/>
      <c r="AV181" s="36"/>
      <c r="AW181" s="36"/>
      <c r="AX181" s="34"/>
      <c r="AY181" s="38"/>
    </row>
    <row r="182" spans="1:51" ht="12.75">
      <c r="A182" s="18" t="s">
        <v>243</v>
      </c>
      <c r="B182" s="18" t="s">
        <v>244</v>
      </c>
      <c r="C182" s="42" t="s">
        <v>46</v>
      </c>
      <c r="D182" s="42">
        <v>73</v>
      </c>
      <c r="E182" s="5">
        <v>4</v>
      </c>
      <c r="F182" s="4">
        <v>4</v>
      </c>
      <c r="G182" s="49" t="s">
        <v>104</v>
      </c>
      <c r="H182" s="49" t="s">
        <v>501</v>
      </c>
      <c r="I182" s="1">
        <v>30</v>
      </c>
      <c r="J182" s="33">
        <f t="shared" si="9"/>
        <v>20</v>
      </c>
      <c r="K182" s="34"/>
      <c r="L182" s="96">
        <f t="shared" si="10"/>
        <v>10</v>
      </c>
      <c r="M182" s="34">
        <v>5</v>
      </c>
      <c r="N182" s="83"/>
      <c r="O182" s="36"/>
      <c r="P182" s="36"/>
      <c r="Q182" s="36"/>
      <c r="R182" s="36"/>
      <c r="S182" s="36">
        <v>12</v>
      </c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>
        <v>1</v>
      </c>
      <c r="AF182" s="36">
        <v>2</v>
      </c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4"/>
      <c r="AY182" s="38"/>
    </row>
    <row r="183" spans="1:51" ht="12.75">
      <c r="A183" s="18" t="s">
        <v>670</v>
      </c>
      <c r="B183" s="18" t="s">
        <v>9</v>
      </c>
      <c r="C183" s="42" t="s">
        <v>46</v>
      </c>
      <c r="D183" s="42">
        <v>73</v>
      </c>
      <c r="E183" s="5">
        <v>5</v>
      </c>
      <c r="F183" s="4">
        <v>5</v>
      </c>
      <c r="G183" s="3" t="s">
        <v>105</v>
      </c>
      <c r="H183" s="41" t="s">
        <v>172</v>
      </c>
      <c r="I183" s="2">
        <v>50</v>
      </c>
      <c r="J183" s="33">
        <f>M183+SUM(N183:AX183)</f>
        <v>37</v>
      </c>
      <c r="K183" s="34"/>
      <c r="L183" s="81">
        <f t="shared" si="10"/>
        <v>13</v>
      </c>
      <c r="M183" s="34">
        <v>25</v>
      </c>
      <c r="N183" s="83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>
        <v>6</v>
      </c>
      <c r="AC183" s="36"/>
      <c r="AD183" s="36"/>
      <c r="AE183" s="36"/>
      <c r="AF183" s="36">
        <v>6</v>
      </c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4"/>
      <c r="AY183" s="38"/>
    </row>
    <row r="184" spans="1:51" ht="12.75">
      <c r="A184" s="18" t="s">
        <v>70</v>
      </c>
      <c r="B184" s="18" t="s">
        <v>5</v>
      </c>
      <c r="C184" s="42" t="s">
        <v>17</v>
      </c>
      <c r="D184" s="42">
        <v>73</v>
      </c>
      <c r="E184" s="4">
        <v>4</v>
      </c>
      <c r="F184" s="4">
        <v>4</v>
      </c>
      <c r="G184" s="49" t="s">
        <v>105</v>
      </c>
      <c r="H184" s="49" t="s">
        <v>172</v>
      </c>
      <c r="I184" s="1">
        <v>50</v>
      </c>
      <c r="J184" s="33">
        <f t="shared" si="9"/>
        <v>17</v>
      </c>
      <c r="K184" s="34"/>
      <c r="L184" s="81">
        <f t="shared" si="10"/>
        <v>33</v>
      </c>
      <c r="M184" s="34">
        <v>3</v>
      </c>
      <c r="N184" s="83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>
        <v>2</v>
      </c>
      <c r="AK184" s="36"/>
      <c r="AL184" s="36"/>
      <c r="AM184" s="36"/>
      <c r="AN184" s="36"/>
      <c r="AO184" s="36"/>
      <c r="AP184" s="36"/>
      <c r="AQ184" s="36"/>
      <c r="AR184" s="36">
        <v>12</v>
      </c>
      <c r="AS184" s="36"/>
      <c r="AT184" s="36"/>
      <c r="AU184" s="36"/>
      <c r="AV184" s="36"/>
      <c r="AW184" s="36"/>
      <c r="AX184" s="34"/>
      <c r="AY184" s="38"/>
    </row>
    <row r="185" spans="1:51" ht="22.5">
      <c r="A185" s="18" t="s">
        <v>169</v>
      </c>
      <c r="B185" s="18" t="s">
        <v>15</v>
      </c>
      <c r="C185" s="42" t="s">
        <v>46</v>
      </c>
      <c r="D185" s="42">
        <v>73</v>
      </c>
      <c r="E185" s="4">
        <v>5</v>
      </c>
      <c r="F185" s="4">
        <v>5</v>
      </c>
      <c r="G185" s="3" t="s">
        <v>129</v>
      </c>
      <c r="H185" s="40" t="s">
        <v>174</v>
      </c>
      <c r="I185" s="1">
        <v>50</v>
      </c>
      <c r="J185" s="33">
        <f t="shared" si="9"/>
        <v>36</v>
      </c>
      <c r="K185" s="34"/>
      <c r="L185" s="81">
        <f t="shared" si="10"/>
        <v>14</v>
      </c>
      <c r="M185" s="34">
        <v>2</v>
      </c>
      <c r="N185" s="83"/>
      <c r="O185" s="36"/>
      <c r="P185" s="36"/>
      <c r="Q185" s="36"/>
      <c r="R185" s="36"/>
      <c r="S185" s="36">
        <v>4</v>
      </c>
      <c r="T185" s="36"/>
      <c r="U185" s="36">
        <v>6</v>
      </c>
      <c r="V185" s="36"/>
      <c r="W185" s="36"/>
      <c r="X185" s="36">
        <v>4</v>
      </c>
      <c r="Y185" s="36"/>
      <c r="Z185" s="36">
        <v>4</v>
      </c>
      <c r="AA185" s="36"/>
      <c r="AB185" s="36"/>
      <c r="AC185" s="36">
        <v>12</v>
      </c>
      <c r="AD185" s="36"/>
      <c r="AE185" s="36">
        <v>4</v>
      </c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4"/>
      <c r="AY185" s="38"/>
    </row>
    <row r="186" spans="1:51" ht="12.75">
      <c r="A186" s="18" t="s">
        <v>161</v>
      </c>
      <c r="B186" s="18" t="s">
        <v>33</v>
      </c>
      <c r="C186" s="42" t="s">
        <v>17</v>
      </c>
      <c r="D186" s="42">
        <v>73</v>
      </c>
      <c r="E186" s="4">
        <v>1</v>
      </c>
      <c r="F186" s="4">
        <v>1</v>
      </c>
      <c r="G186" s="3" t="s">
        <v>104</v>
      </c>
      <c r="H186" s="43" t="s">
        <v>171</v>
      </c>
      <c r="I186" s="1">
        <v>30</v>
      </c>
      <c r="J186" s="33">
        <f t="shared" si="9"/>
        <v>0</v>
      </c>
      <c r="K186" s="34"/>
      <c r="L186" s="81">
        <f t="shared" si="10"/>
        <v>30</v>
      </c>
      <c r="M186" s="34">
        <v>0</v>
      </c>
      <c r="N186" s="83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4"/>
      <c r="AY186" s="38"/>
    </row>
    <row r="187" spans="1:51" ht="12.75">
      <c r="A187" s="18" t="s">
        <v>386</v>
      </c>
      <c r="B187" s="18" t="s">
        <v>22</v>
      </c>
      <c r="C187" s="42" t="s">
        <v>41</v>
      </c>
      <c r="D187" s="42">
        <v>73</v>
      </c>
      <c r="E187" s="16"/>
      <c r="F187" s="16"/>
      <c r="G187" s="3" t="s">
        <v>106</v>
      </c>
      <c r="H187" s="32" t="s">
        <v>170</v>
      </c>
      <c r="I187" s="1">
        <v>40</v>
      </c>
      <c r="J187" s="33">
        <f t="shared" si="9"/>
        <v>0</v>
      </c>
      <c r="K187" s="34"/>
      <c r="L187" s="81">
        <f t="shared" si="10"/>
        <v>40</v>
      </c>
      <c r="M187" s="34">
        <v>0</v>
      </c>
      <c r="N187" s="83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4"/>
      <c r="AY187" s="38"/>
    </row>
    <row r="188" spans="1:51" ht="12.75">
      <c r="A188" s="18" t="s">
        <v>389</v>
      </c>
      <c r="B188" s="18" t="s">
        <v>646</v>
      </c>
      <c r="C188" s="42" t="s">
        <v>92</v>
      </c>
      <c r="D188" s="42">
        <v>73</v>
      </c>
      <c r="E188" s="4">
        <v>2</v>
      </c>
      <c r="F188" s="4">
        <v>2</v>
      </c>
      <c r="G188" s="3" t="s">
        <v>104</v>
      </c>
      <c r="H188" s="43" t="s">
        <v>501</v>
      </c>
      <c r="I188" s="1">
        <v>30</v>
      </c>
      <c r="J188" s="33">
        <f>M188+SUM(N188:AX188)</f>
        <v>2</v>
      </c>
      <c r="K188" s="34"/>
      <c r="L188" s="81">
        <f>I188-J188</f>
        <v>28</v>
      </c>
      <c r="M188" s="34">
        <v>0</v>
      </c>
      <c r="N188" s="83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>
        <v>2</v>
      </c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4"/>
      <c r="AY188" s="38"/>
    </row>
    <row r="189" spans="1:51" ht="12.75">
      <c r="A189" s="18" t="s">
        <v>653</v>
      </c>
      <c r="B189" s="18" t="s">
        <v>654</v>
      </c>
      <c r="C189" s="42" t="s">
        <v>640</v>
      </c>
      <c r="D189" s="42">
        <v>74</v>
      </c>
      <c r="E189" s="4">
        <v>3</v>
      </c>
      <c r="F189" s="4">
        <v>3</v>
      </c>
      <c r="G189" s="3" t="s">
        <v>80</v>
      </c>
      <c r="H189" s="43" t="s">
        <v>80</v>
      </c>
      <c r="I189" s="1">
        <v>30</v>
      </c>
      <c r="J189" s="33">
        <f>M189+SUM(N189:AX189)</f>
        <v>15</v>
      </c>
      <c r="K189" s="34"/>
      <c r="L189" s="81">
        <f>I189-J189</f>
        <v>15</v>
      </c>
      <c r="M189" s="34">
        <v>15</v>
      </c>
      <c r="N189" s="83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4"/>
      <c r="AY189" s="38"/>
    </row>
    <row r="190" spans="1:51" ht="12.75">
      <c r="A190" s="18" t="s">
        <v>561</v>
      </c>
      <c r="B190" s="18" t="s">
        <v>562</v>
      </c>
      <c r="C190" s="42" t="s">
        <v>34</v>
      </c>
      <c r="D190" s="42">
        <v>73</v>
      </c>
      <c r="E190" s="4" t="s">
        <v>112</v>
      </c>
      <c r="F190" s="4" t="s">
        <v>112</v>
      </c>
      <c r="G190" s="3" t="s">
        <v>126</v>
      </c>
      <c r="H190" s="43" t="s">
        <v>126</v>
      </c>
      <c r="I190" s="1">
        <v>0</v>
      </c>
      <c r="J190" s="33">
        <f t="shared" si="9"/>
        <v>0</v>
      </c>
      <c r="K190" s="34"/>
      <c r="L190" s="81">
        <f t="shared" si="10"/>
        <v>0</v>
      </c>
      <c r="M190" s="34">
        <v>0</v>
      </c>
      <c r="N190" s="83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4"/>
      <c r="AY190" s="38"/>
    </row>
    <row r="191" spans="1:51" ht="12.75">
      <c r="A191" s="18" t="s">
        <v>249</v>
      </c>
      <c r="B191" s="18" t="s">
        <v>76</v>
      </c>
      <c r="C191" s="42" t="s">
        <v>34</v>
      </c>
      <c r="D191" s="42">
        <v>73</v>
      </c>
      <c r="E191" s="5">
        <v>4</v>
      </c>
      <c r="F191" s="4">
        <v>4</v>
      </c>
      <c r="G191" s="3" t="s">
        <v>104</v>
      </c>
      <c r="H191" s="43" t="s">
        <v>501</v>
      </c>
      <c r="I191" s="1">
        <v>30</v>
      </c>
      <c r="J191" s="33">
        <f t="shared" si="9"/>
        <v>2</v>
      </c>
      <c r="K191" s="34"/>
      <c r="L191" s="81">
        <f t="shared" si="10"/>
        <v>28</v>
      </c>
      <c r="M191" s="34">
        <v>2</v>
      </c>
      <c r="N191" s="83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4"/>
      <c r="AY191" s="38"/>
    </row>
    <row r="192" spans="1:51" ht="12.75">
      <c r="A192" s="11" t="s">
        <v>621</v>
      </c>
      <c r="B192" s="11" t="s">
        <v>24</v>
      </c>
      <c r="C192" s="42" t="s">
        <v>34</v>
      </c>
      <c r="D192" s="42">
        <v>73</v>
      </c>
      <c r="E192" s="4">
        <v>4</v>
      </c>
      <c r="F192" s="4">
        <v>5</v>
      </c>
      <c r="G192" s="3" t="s">
        <v>106</v>
      </c>
      <c r="H192" s="32" t="s">
        <v>170</v>
      </c>
      <c r="I192" s="1">
        <v>40</v>
      </c>
      <c r="J192" s="33">
        <f t="shared" si="9"/>
        <v>20</v>
      </c>
      <c r="K192" s="34"/>
      <c r="L192" s="81">
        <f t="shared" si="10"/>
        <v>20</v>
      </c>
      <c r="M192" s="34">
        <v>20</v>
      </c>
      <c r="N192" s="83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34"/>
      <c r="AY192" s="38"/>
    </row>
    <row r="193" spans="1:51" ht="12.75">
      <c r="A193" s="18" t="s">
        <v>621</v>
      </c>
      <c r="B193" s="18" t="s">
        <v>24</v>
      </c>
      <c r="C193" s="42" t="s">
        <v>34</v>
      </c>
      <c r="D193" s="42">
        <v>73</v>
      </c>
      <c r="E193" s="4">
        <v>5</v>
      </c>
      <c r="F193" s="4">
        <v>5</v>
      </c>
      <c r="G193" s="3" t="s">
        <v>106</v>
      </c>
      <c r="H193" s="32" t="s">
        <v>170</v>
      </c>
      <c r="I193" s="1">
        <v>40</v>
      </c>
      <c r="J193" s="33">
        <f>M193+SUM(N193:AX193)</f>
        <v>20</v>
      </c>
      <c r="K193" s="34"/>
      <c r="L193" s="81">
        <f>I193-J193</f>
        <v>20</v>
      </c>
      <c r="M193" s="34">
        <v>20</v>
      </c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4"/>
      <c r="AY193" s="38"/>
    </row>
    <row r="194" spans="1:51" ht="12.75">
      <c r="A194" s="18" t="s">
        <v>392</v>
      </c>
      <c r="B194" s="18" t="s">
        <v>222</v>
      </c>
      <c r="C194" s="42" t="s">
        <v>203</v>
      </c>
      <c r="D194" s="42">
        <v>73</v>
      </c>
      <c r="E194" s="16"/>
      <c r="F194" s="16"/>
      <c r="G194" s="3" t="s">
        <v>105</v>
      </c>
      <c r="H194" s="41" t="s">
        <v>172</v>
      </c>
      <c r="I194" s="2">
        <v>50</v>
      </c>
      <c r="J194" s="33">
        <f t="shared" si="9"/>
        <v>0</v>
      </c>
      <c r="K194" s="34"/>
      <c r="L194" s="81">
        <f t="shared" si="10"/>
        <v>50</v>
      </c>
      <c r="M194" s="34">
        <v>0</v>
      </c>
      <c r="N194" s="83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4"/>
      <c r="AY194" s="38"/>
    </row>
    <row r="195" spans="1:51" ht="12.75">
      <c r="A195" s="11" t="s">
        <v>68</v>
      </c>
      <c r="B195" s="11" t="s">
        <v>27</v>
      </c>
      <c r="C195" s="42" t="s">
        <v>17</v>
      </c>
      <c r="D195" s="42">
        <v>73</v>
      </c>
      <c r="E195" s="4">
        <v>4</v>
      </c>
      <c r="F195" s="4">
        <v>3</v>
      </c>
      <c r="G195" s="3" t="s">
        <v>105</v>
      </c>
      <c r="H195" s="41" t="s">
        <v>172</v>
      </c>
      <c r="I195" s="2">
        <v>50</v>
      </c>
      <c r="J195" s="33">
        <f t="shared" si="9"/>
        <v>43</v>
      </c>
      <c r="K195" s="34"/>
      <c r="L195" s="96">
        <f t="shared" si="10"/>
        <v>7</v>
      </c>
      <c r="M195" s="34">
        <v>25</v>
      </c>
      <c r="N195" s="83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>
        <v>6</v>
      </c>
      <c r="AI195" s="36"/>
      <c r="AJ195" s="36">
        <v>12</v>
      </c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34"/>
      <c r="AY195" s="38"/>
    </row>
    <row r="196" spans="1:51" ht="12.75">
      <c r="A196" s="18" t="s">
        <v>68</v>
      </c>
      <c r="B196" s="18" t="s">
        <v>27</v>
      </c>
      <c r="C196" s="42" t="s">
        <v>17</v>
      </c>
      <c r="D196" s="42">
        <v>73</v>
      </c>
      <c r="E196" s="4">
        <v>3</v>
      </c>
      <c r="F196" s="4">
        <v>3</v>
      </c>
      <c r="G196" s="3" t="s">
        <v>105</v>
      </c>
      <c r="H196" s="41" t="s">
        <v>172</v>
      </c>
      <c r="I196" s="2">
        <v>50</v>
      </c>
      <c r="J196" s="33">
        <f>M196+SUM(N196:AX196)</f>
        <v>0</v>
      </c>
      <c r="K196" s="34"/>
      <c r="L196" s="81">
        <f>I196-J196</f>
        <v>50</v>
      </c>
      <c r="M196" s="34">
        <v>0</v>
      </c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4"/>
      <c r="AY196" s="38"/>
    </row>
    <row r="197" spans="1:51" ht="12.75">
      <c r="A197" s="18" t="s">
        <v>79</v>
      </c>
      <c r="B197" s="18" t="s">
        <v>3</v>
      </c>
      <c r="C197" s="42" t="s">
        <v>17</v>
      </c>
      <c r="D197" s="42">
        <v>73</v>
      </c>
      <c r="E197" s="4">
        <v>3</v>
      </c>
      <c r="F197" s="4">
        <v>3</v>
      </c>
      <c r="G197" s="3" t="s">
        <v>105</v>
      </c>
      <c r="H197" s="41" t="s">
        <v>172</v>
      </c>
      <c r="I197" s="2">
        <v>50</v>
      </c>
      <c r="J197" s="33">
        <f aca="true" t="shared" si="11" ref="J197:J221">M197+SUM(N197:AX197)</f>
        <v>13</v>
      </c>
      <c r="K197" s="34"/>
      <c r="L197" s="81">
        <f t="shared" si="10"/>
        <v>37</v>
      </c>
      <c r="M197" s="34">
        <v>4</v>
      </c>
      <c r="N197" s="83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>
        <v>4</v>
      </c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>
        <v>1</v>
      </c>
      <c r="AN197" s="36">
        <v>4</v>
      </c>
      <c r="AO197" s="36"/>
      <c r="AP197" s="36"/>
      <c r="AQ197" s="36"/>
      <c r="AR197" s="36"/>
      <c r="AS197" s="36"/>
      <c r="AT197" s="36"/>
      <c r="AU197" s="36"/>
      <c r="AV197" s="36"/>
      <c r="AW197" s="36"/>
      <c r="AX197" s="34"/>
      <c r="AY197" s="38"/>
    </row>
    <row r="198" spans="1:51" ht="12.75">
      <c r="A198" s="18" t="s">
        <v>79</v>
      </c>
      <c r="B198" s="18" t="s">
        <v>28</v>
      </c>
      <c r="C198" s="39" t="s">
        <v>17</v>
      </c>
      <c r="D198" s="39">
        <v>73</v>
      </c>
      <c r="E198" s="4" t="s">
        <v>112</v>
      </c>
      <c r="F198" s="4" t="s">
        <v>112</v>
      </c>
      <c r="G198" s="3" t="s">
        <v>126</v>
      </c>
      <c r="H198" s="48" t="s">
        <v>126</v>
      </c>
      <c r="I198" s="2">
        <v>0</v>
      </c>
      <c r="J198" s="33">
        <f t="shared" si="11"/>
        <v>0</v>
      </c>
      <c r="K198" s="34"/>
      <c r="L198" s="81">
        <f t="shared" si="10"/>
        <v>0</v>
      </c>
      <c r="M198" s="34">
        <v>0</v>
      </c>
      <c r="N198" s="83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4"/>
      <c r="AY198" s="38"/>
    </row>
    <row r="199" spans="1:51" ht="12.75">
      <c r="A199" s="18" t="s">
        <v>445</v>
      </c>
      <c r="B199" s="18" t="s">
        <v>10</v>
      </c>
      <c r="C199" s="39" t="s">
        <v>164</v>
      </c>
      <c r="D199" s="39">
        <v>74</v>
      </c>
      <c r="E199" s="4">
        <v>4</v>
      </c>
      <c r="F199" s="4">
        <v>4</v>
      </c>
      <c r="G199" s="3" t="s">
        <v>105</v>
      </c>
      <c r="H199" s="41" t="s">
        <v>172</v>
      </c>
      <c r="I199" s="2">
        <v>50</v>
      </c>
      <c r="J199" s="33">
        <f t="shared" si="11"/>
        <v>0</v>
      </c>
      <c r="K199" s="34"/>
      <c r="L199" s="81">
        <f t="shared" si="10"/>
        <v>50</v>
      </c>
      <c r="M199" s="34">
        <v>0</v>
      </c>
      <c r="N199" s="83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4"/>
      <c r="AY199" s="38"/>
    </row>
    <row r="200" spans="1:51" ht="12.75">
      <c r="A200" s="18" t="s">
        <v>571</v>
      </c>
      <c r="B200" s="18" t="s">
        <v>7</v>
      </c>
      <c r="C200" s="42" t="s">
        <v>164</v>
      </c>
      <c r="D200" s="42">
        <v>74</v>
      </c>
      <c r="E200" s="4">
        <v>4</v>
      </c>
      <c r="F200" s="4">
        <v>4</v>
      </c>
      <c r="G200" s="3" t="s">
        <v>105</v>
      </c>
      <c r="H200" s="41" t="s">
        <v>172</v>
      </c>
      <c r="I200" s="2">
        <v>50</v>
      </c>
      <c r="J200" s="33">
        <f t="shared" si="11"/>
        <v>0</v>
      </c>
      <c r="K200" s="34"/>
      <c r="L200" s="81">
        <f t="shared" si="10"/>
        <v>50</v>
      </c>
      <c r="M200" s="34">
        <v>0</v>
      </c>
      <c r="N200" s="83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4"/>
      <c r="AY200" s="38"/>
    </row>
    <row r="201" spans="1:51" ht="12.75">
      <c r="A201" s="18" t="s">
        <v>66</v>
      </c>
      <c r="B201" s="18" t="s">
        <v>50</v>
      </c>
      <c r="C201" s="42" t="s">
        <v>46</v>
      </c>
      <c r="D201" s="42">
        <v>73</v>
      </c>
      <c r="E201" s="4">
        <v>4</v>
      </c>
      <c r="F201" s="4">
        <v>4</v>
      </c>
      <c r="G201" s="3" t="s">
        <v>105</v>
      </c>
      <c r="H201" s="41" t="s">
        <v>172</v>
      </c>
      <c r="I201" s="2">
        <v>50</v>
      </c>
      <c r="J201" s="33">
        <f t="shared" si="11"/>
        <v>25</v>
      </c>
      <c r="K201" s="34"/>
      <c r="L201" s="81">
        <f t="shared" si="10"/>
        <v>25</v>
      </c>
      <c r="M201" s="34">
        <v>25</v>
      </c>
      <c r="N201" s="83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4"/>
      <c r="AY201" s="38"/>
    </row>
    <row r="202" spans="1:51" ht="12.75">
      <c r="A202" s="18" t="s">
        <v>110</v>
      </c>
      <c r="B202" s="18" t="s">
        <v>19</v>
      </c>
      <c r="C202" s="42" t="s">
        <v>41</v>
      </c>
      <c r="D202" s="42">
        <v>73</v>
      </c>
      <c r="E202" s="4">
        <v>4</v>
      </c>
      <c r="F202" s="4">
        <v>4</v>
      </c>
      <c r="G202" s="3" t="s">
        <v>105</v>
      </c>
      <c r="H202" s="41" t="s">
        <v>172</v>
      </c>
      <c r="I202" s="1">
        <v>50</v>
      </c>
      <c r="J202" s="33">
        <f t="shared" si="11"/>
        <v>0</v>
      </c>
      <c r="K202" s="34"/>
      <c r="L202" s="81">
        <f t="shared" si="10"/>
        <v>50</v>
      </c>
      <c r="M202" s="34">
        <v>0</v>
      </c>
      <c r="N202" s="83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4"/>
      <c r="AY202" s="38"/>
    </row>
    <row r="203" spans="1:51" ht="22.5">
      <c r="A203" s="18" t="s">
        <v>661</v>
      </c>
      <c r="B203" s="18" t="s">
        <v>321</v>
      </c>
      <c r="C203" s="42" t="s">
        <v>90</v>
      </c>
      <c r="D203" s="42">
        <v>73</v>
      </c>
      <c r="E203" s="4">
        <v>5</v>
      </c>
      <c r="F203" s="4">
        <v>5</v>
      </c>
      <c r="G203" s="3" t="s">
        <v>129</v>
      </c>
      <c r="H203" s="40" t="s">
        <v>174</v>
      </c>
      <c r="I203" s="2">
        <v>50</v>
      </c>
      <c r="J203" s="33">
        <f>M203+SUM(N203:AX203)</f>
        <v>25</v>
      </c>
      <c r="K203" s="34"/>
      <c r="L203" s="81">
        <f>I203-J203</f>
        <v>25</v>
      </c>
      <c r="M203" s="34">
        <v>25</v>
      </c>
      <c r="N203" s="83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4"/>
      <c r="AY203" s="38"/>
    </row>
    <row r="204" spans="1:51" ht="12.75">
      <c r="A204" s="18" t="s">
        <v>198</v>
      </c>
      <c r="B204" s="18" t="s">
        <v>199</v>
      </c>
      <c r="C204" s="42" t="s">
        <v>17</v>
      </c>
      <c r="D204" s="42">
        <v>73</v>
      </c>
      <c r="E204" s="4">
        <v>5</v>
      </c>
      <c r="F204" s="4">
        <v>5</v>
      </c>
      <c r="G204" s="3" t="s">
        <v>105</v>
      </c>
      <c r="H204" s="41" t="s">
        <v>172</v>
      </c>
      <c r="I204" s="2">
        <v>50</v>
      </c>
      <c r="J204" s="33">
        <f t="shared" si="11"/>
        <v>0</v>
      </c>
      <c r="K204" s="34"/>
      <c r="L204" s="81">
        <f t="shared" si="10"/>
        <v>50</v>
      </c>
      <c r="M204" s="34">
        <v>0</v>
      </c>
      <c r="N204" s="83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4"/>
      <c r="AY204" s="38"/>
    </row>
    <row r="205" spans="1:51" ht="12.75">
      <c r="A205" s="18" t="s">
        <v>591</v>
      </c>
      <c r="B205" s="18" t="s">
        <v>592</v>
      </c>
      <c r="C205" s="42" t="s">
        <v>640</v>
      </c>
      <c r="D205" s="42">
        <v>74</v>
      </c>
      <c r="E205" s="4">
        <v>3</v>
      </c>
      <c r="F205" s="4">
        <v>3</v>
      </c>
      <c r="G205" s="3" t="s">
        <v>104</v>
      </c>
      <c r="H205" s="43" t="s">
        <v>501</v>
      </c>
      <c r="I205" s="1">
        <v>30</v>
      </c>
      <c r="J205" s="33">
        <f>M205+SUM(N205:AX205)</f>
        <v>0</v>
      </c>
      <c r="K205" s="34"/>
      <c r="L205" s="81">
        <f>I205-J205</f>
        <v>30</v>
      </c>
      <c r="M205" s="34">
        <v>0</v>
      </c>
      <c r="N205" s="83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4"/>
      <c r="AY205" s="38"/>
    </row>
    <row r="206" spans="1:51" ht="12.75">
      <c r="A206" s="59" t="s">
        <v>436</v>
      </c>
      <c r="B206" s="59" t="s">
        <v>305</v>
      </c>
      <c r="C206" s="42" t="s">
        <v>164</v>
      </c>
      <c r="D206" s="42">
        <v>74</v>
      </c>
      <c r="E206" s="4">
        <v>4</v>
      </c>
      <c r="F206" s="4">
        <v>4</v>
      </c>
      <c r="G206" s="3" t="s">
        <v>106</v>
      </c>
      <c r="H206" s="32" t="s">
        <v>170</v>
      </c>
      <c r="I206" s="2">
        <v>40</v>
      </c>
      <c r="J206" s="33">
        <f t="shared" si="11"/>
        <v>0</v>
      </c>
      <c r="K206" s="34"/>
      <c r="L206" s="81">
        <f t="shared" si="10"/>
        <v>40</v>
      </c>
      <c r="M206" s="34">
        <v>0</v>
      </c>
      <c r="N206" s="83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4"/>
      <c r="AY206" s="38"/>
    </row>
    <row r="207" spans="1:51" ht="22.5">
      <c r="A207" s="59" t="s">
        <v>436</v>
      </c>
      <c r="B207" s="59" t="s">
        <v>7</v>
      </c>
      <c r="C207" s="42" t="s">
        <v>164</v>
      </c>
      <c r="D207" s="42">
        <v>74</v>
      </c>
      <c r="E207" s="4">
        <v>5</v>
      </c>
      <c r="F207" s="4">
        <v>5</v>
      </c>
      <c r="G207" s="3" t="s">
        <v>129</v>
      </c>
      <c r="H207" s="40" t="s">
        <v>174</v>
      </c>
      <c r="I207" s="2">
        <v>50</v>
      </c>
      <c r="J207" s="33">
        <f t="shared" si="11"/>
        <v>0</v>
      </c>
      <c r="K207" s="34"/>
      <c r="L207" s="81">
        <f t="shared" si="10"/>
        <v>50</v>
      </c>
      <c r="M207" s="34">
        <v>0</v>
      </c>
      <c r="N207" s="83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4"/>
      <c r="AY207" s="38"/>
    </row>
    <row r="208" spans="1:51" ht="12.75">
      <c r="A208" s="59" t="s">
        <v>75</v>
      </c>
      <c r="B208" s="18" t="s">
        <v>14</v>
      </c>
      <c r="C208" s="42" t="s">
        <v>17</v>
      </c>
      <c r="D208" s="42">
        <v>73</v>
      </c>
      <c r="E208" s="4">
        <v>5</v>
      </c>
      <c r="F208" s="4">
        <v>5</v>
      </c>
      <c r="G208" s="3" t="s">
        <v>105</v>
      </c>
      <c r="H208" s="41" t="s">
        <v>172</v>
      </c>
      <c r="I208" s="2">
        <v>50</v>
      </c>
      <c r="J208" s="33">
        <f t="shared" si="11"/>
        <v>6</v>
      </c>
      <c r="K208" s="34"/>
      <c r="L208" s="81">
        <f t="shared" si="10"/>
        <v>44</v>
      </c>
      <c r="M208" s="34">
        <v>6</v>
      </c>
      <c r="N208" s="83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4"/>
      <c r="AY208" s="38"/>
    </row>
    <row r="209" spans="1:51" ht="12.75">
      <c r="A209" s="18" t="s">
        <v>135</v>
      </c>
      <c r="B209" s="18" t="s">
        <v>49</v>
      </c>
      <c r="C209" s="42" t="s">
        <v>34</v>
      </c>
      <c r="D209" s="42">
        <v>73</v>
      </c>
      <c r="E209" s="4">
        <v>2</v>
      </c>
      <c r="F209" s="4">
        <v>2</v>
      </c>
      <c r="G209" s="3" t="s">
        <v>106</v>
      </c>
      <c r="H209" s="32" t="s">
        <v>170</v>
      </c>
      <c r="I209" s="2">
        <v>40</v>
      </c>
      <c r="J209" s="33">
        <f t="shared" si="11"/>
        <v>8</v>
      </c>
      <c r="K209" s="34"/>
      <c r="L209" s="81">
        <f t="shared" si="10"/>
        <v>32</v>
      </c>
      <c r="M209" s="34">
        <v>0</v>
      </c>
      <c r="N209" s="83"/>
      <c r="O209" s="83"/>
      <c r="P209" s="83"/>
      <c r="Q209" s="83"/>
      <c r="R209" s="83"/>
      <c r="S209" s="83"/>
      <c r="T209" s="83"/>
      <c r="U209" s="83">
        <v>8</v>
      </c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  <c r="AI209" s="83"/>
      <c r="AJ209" s="83"/>
      <c r="AK209" s="83"/>
      <c r="AL209" s="83"/>
      <c r="AM209" s="83"/>
      <c r="AN209" s="83"/>
      <c r="AO209" s="83"/>
      <c r="AP209" s="83"/>
      <c r="AQ209" s="83"/>
      <c r="AR209" s="83"/>
      <c r="AS209" s="83"/>
      <c r="AT209" s="83"/>
      <c r="AU209" s="83"/>
      <c r="AV209" s="83"/>
      <c r="AW209" s="36"/>
      <c r="AX209" s="34"/>
      <c r="AY209" s="38"/>
    </row>
    <row r="210" spans="1:51" ht="12.75">
      <c r="A210" s="18" t="s">
        <v>186</v>
      </c>
      <c r="B210" s="18" t="s">
        <v>503</v>
      </c>
      <c r="C210" s="42" t="s">
        <v>640</v>
      </c>
      <c r="D210" s="42">
        <v>74</v>
      </c>
      <c r="E210" s="4">
        <v>4</v>
      </c>
      <c r="F210" s="4">
        <v>4</v>
      </c>
      <c r="G210" s="3" t="s">
        <v>105</v>
      </c>
      <c r="H210" s="41" t="s">
        <v>172</v>
      </c>
      <c r="I210" s="2">
        <v>50</v>
      </c>
      <c r="J210" s="33">
        <f>M210+SUM(N235:BS235)</f>
        <v>0</v>
      </c>
      <c r="K210" s="34"/>
      <c r="L210" s="35">
        <f>I210-J210</f>
        <v>50</v>
      </c>
      <c r="M210" s="71">
        <v>0</v>
      </c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  <c r="AI210" s="83"/>
      <c r="AJ210" s="83"/>
      <c r="AK210" s="83"/>
      <c r="AL210" s="83"/>
      <c r="AM210" s="83"/>
      <c r="AN210" s="83"/>
      <c r="AO210" s="83"/>
      <c r="AP210" s="83"/>
      <c r="AQ210" s="83"/>
      <c r="AR210" s="83"/>
      <c r="AS210" s="83"/>
      <c r="AT210" s="83"/>
      <c r="AU210" s="83"/>
      <c r="AV210" s="83"/>
      <c r="AW210" s="36"/>
      <c r="AX210" s="34"/>
      <c r="AY210" s="38"/>
    </row>
    <row r="211" spans="1:51" ht="22.5">
      <c r="A211" s="18" t="s">
        <v>399</v>
      </c>
      <c r="B211" s="18" t="s">
        <v>9</v>
      </c>
      <c r="C211" s="42" t="s">
        <v>203</v>
      </c>
      <c r="D211" s="42">
        <v>73</v>
      </c>
      <c r="E211" s="17"/>
      <c r="F211" s="17"/>
      <c r="G211" s="3" t="s">
        <v>129</v>
      </c>
      <c r="H211" s="40" t="s">
        <v>174</v>
      </c>
      <c r="I211" s="2">
        <v>50</v>
      </c>
      <c r="J211" s="33">
        <f t="shared" si="11"/>
        <v>0</v>
      </c>
      <c r="K211" s="34"/>
      <c r="L211" s="81">
        <f t="shared" si="10"/>
        <v>50</v>
      </c>
      <c r="M211" s="34">
        <v>0</v>
      </c>
      <c r="N211" s="83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4"/>
      <c r="AY211" s="38"/>
    </row>
    <row r="212" spans="1:51" ht="12.75">
      <c r="A212" s="18" t="s">
        <v>252</v>
      </c>
      <c r="B212" s="18" t="s">
        <v>21</v>
      </c>
      <c r="C212" s="42" t="s">
        <v>164</v>
      </c>
      <c r="D212" s="42">
        <v>74</v>
      </c>
      <c r="E212" s="4">
        <v>3</v>
      </c>
      <c r="F212" s="4">
        <v>3</v>
      </c>
      <c r="G212" s="3" t="s">
        <v>105</v>
      </c>
      <c r="H212" s="41" t="s">
        <v>172</v>
      </c>
      <c r="I212" s="2">
        <v>50</v>
      </c>
      <c r="J212" s="33">
        <f t="shared" si="11"/>
        <v>3</v>
      </c>
      <c r="K212" s="34"/>
      <c r="L212" s="81">
        <f t="shared" si="10"/>
        <v>47</v>
      </c>
      <c r="M212" s="34">
        <v>3</v>
      </c>
      <c r="N212" s="83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4"/>
      <c r="AY212" s="38"/>
    </row>
    <row r="213" spans="1:51" ht="12.75">
      <c r="A213" s="18" t="s">
        <v>524</v>
      </c>
      <c r="B213" s="18" t="s">
        <v>525</v>
      </c>
      <c r="C213" s="42" t="s">
        <v>509</v>
      </c>
      <c r="D213" s="42">
        <v>74</v>
      </c>
      <c r="E213" s="4">
        <v>4</v>
      </c>
      <c r="F213" s="4">
        <v>4</v>
      </c>
      <c r="G213" s="3" t="s">
        <v>104</v>
      </c>
      <c r="H213" s="43" t="s">
        <v>501</v>
      </c>
      <c r="I213" s="1">
        <v>30</v>
      </c>
      <c r="J213" s="33">
        <f t="shared" si="11"/>
        <v>4</v>
      </c>
      <c r="K213" s="34"/>
      <c r="L213" s="81">
        <f t="shared" si="10"/>
        <v>26</v>
      </c>
      <c r="M213" s="34">
        <v>0</v>
      </c>
      <c r="N213" s="83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>
        <v>4</v>
      </c>
      <c r="AT213" s="36"/>
      <c r="AU213" s="36"/>
      <c r="AV213" s="36"/>
      <c r="AW213" s="36"/>
      <c r="AX213" s="34"/>
      <c r="AY213" s="38"/>
    </row>
    <row r="214" spans="1:51" ht="12.75">
      <c r="A214" s="18" t="s">
        <v>400</v>
      </c>
      <c r="B214" s="18" t="s">
        <v>401</v>
      </c>
      <c r="C214" s="42" t="s">
        <v>203</v>
      </c>
      <c r="D214" s="42">
        <v>73</v>
      </c>
      <c r="E214" s="17"/>
      <c r="F214" s="17"/>
      <c r="G214" s="3" t="s">
        <v>105</v>
      </c>
      <c r="H214" s="41" t="s">
        <v>172</v>
      </c>
      <c r="I214" s="2">
        <v>50</v>
      </c>
      <c r="J214" s="33">
        <f t="shared" si="11"/>
        <v>0</v>
      </c>
      <c r="K214" s="34"/>
      <c r="L214" s="81">
        <f t="shared" si="10"/>
        <v>50</v>
      </c>
      <c r="M214" s="34">
        <v>0</v>
      </c>
      <c r="N214" s="83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4"/>
      <c r="AY214" s="38"/>
    </row>
    <row r="215" spans="1:51" ht="12.75">
      <c r="A215" s="18" t="s">
        <v>630</v>
      </c>
      <c r="B215" s="18" t="s">
        <v>631</v>
      </c>
      <c r="C215" s="88" t="s">
        <v>509</v>
      </c>
      <c r="D215" s="88">
        <v>74</v>
      </c>
      <c r="E215" s="89">
        <v>4</v>
      </c>
      <c r="F215" s="89">
        <v>4</v>
      </c>
      <c r="G215" s="3" t="s">
        <v>105</v>
      </c>
      <c r="H215" s="41" t="s">
        <v>172</v>
      </c>
      <c r="I215" s="1">
        <v>50</v>
      </c>
      <c r="J215" s="33">
        <f>M215+SUM(N215:AX215)</f>
        <v>25</v>
      </c>
      <c r="K215" s="34"/>
      <c r="L215" s="81">
        <f>I215-J215</f>
        <v>25</v>
      </c>
      <c r="M215" s="34">
        <v>25</v>
      </c>
      <c r="N215" s="83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4"/>
      <c r="AY215" s="38"/>
    </row>
    <row r="216" spans="1:51" ht="12.75">
      <c r="A216" s="18" t="s">
        <v>564</v>
      </c>
      <c r="B216" s="18" t="s">
        <v>13</v>
      </c>
      <c r="C216" s="42" t="s">
        <v>46</v>
      </c>
      <c r="D216" s="42">
        <v>73</v>
      </c>
      <c r="E216" s="4">
        <v>4</v>
      </c>
      <c r="F216" s="4">
        <v>4</v>
      </c>
      <c r="G216" s="3" t="s">
        <v>106</v>
      </c>
      <c r="H216" s="32" t="s">
        <v>170</v>
      </c>
      <c r="I216" s="1">
        <v>40</v>
      </c>
      <c r="J216" s="33">
        <f t="shared" si="11"/>
        <v>0</v>
      </c>
      <c r="K216" s="34"/>
      <c r="L216" s="81">
        <f t="shared" si="10"/>
        <v>40</v>
      </c>
      <c r="M216" s="34">
        <v>0</v>
      </c>
      <c r="N216" s="83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4"/>
      <c r="AY216" s="38"/>
    </row>
    <row r="217" spans="1:51" ht="12.75">
      <c r="A217" s="18" t="s">
        <v>647</v>
      </c>
      <c r="B217" s="18" t="s">
        <v>61</v>
      </c>
      <c r="C217" s="42" t="s">
        <v>92</v>
      </c>
      <c r="D217" s="42">
        <v>73</v>
      </c>
      <c r="E217" s="4">
        <v>1</v>
      </c>
      <c r="F217" s="4">
        <v>1</v>
      </c>
      <c r="G217" s="3" t="s">
        <v>104</v>
      </c>
      <c r="H217" s="43" t="s">
        <v>501</v>
      </c>
      <c r="I217" s="1">
        <v>30</v>
      </c>
      <c r="J217" s="33">
        <f>M217+SUM(N217:AX217)</f>
        <v>6</v>
      </c>
      <c r="K217" s="34"/>
      <c r="L217" s="81">
        <f>I217-J217</f>
        <v>24</v>
      </c>
      <c r="M217" s="34">
        <v>0</v>
      </c>
      <c r="N217" s="83"/>
      <c r="O217" s="36"/>
      <c r="P217" s="36"/>
      <c r="Q217" s="36"/>
      <c r="R217" s="36"/>
      <c r="S217" s="36"/>
      <c r="T217" s="36">
        <v>6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4"/>
      <c r="AY217" s="38"/>
    </row>
    <row r="218" spans="1:51" ht="12.75">
      <c r="A218" s="18" t="s">
        <v>65</v>
      </c>
      <c r="B218" s="18" t="s">
        <v>31</v>
      </c>
      <c r="C218" s="39" t="s">
        <v>41</v>
      </c>
      <c r="D218" s="39">
        <v>73</v>
      </c>
      <c r="E218" s="4">
        <v>4</v>
      </c>
      <c r="F218" s="4">
        <v>4</v>
      </c>
      <c r="G218" s="3" t="s">
        <v>105</v>
      </c>
      <c r="H218" s="41" t="s">
        <v>172</v>
      </c>
      <c r="I218" s="2">
        <v>50</v>
      </c>
      <c r="J218" s="33">
        <f t="shared" si="11"/>
        <v>0</v>
      </c>
      <c r="K218" s="34"/>
      <c r="L218" s="81">
        <f t="shared" si="10"/>
        <v>50</v>
      </c>
      <c r="M218" s="34">
        <v>0</v>
      </c>
      <c r="N218" s="83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4"/>
      <c r="AY218" s="38"/>
    </row>
    <row r="219" spans="1:51" ht="22.5">
      <c r="A219" s="18" t="s">
        <v>444</v>
      </c>
      <c r="B219" s="18" t="s">
        <v>7</v>
      </c>
      <c r="C219" s="39" t="s">
        <v>164</v>
      </c>
      <c r="D219" s="39">
        <v>74</v>
      </c>
      <c r="E219" s="4">
        <v>5</v>
      </c>
      <c r="F219" s="4">
        <v>5</v>
      </c>
      <c r="G219" s="3" t="s">
        <v>129</v>
      </c>
      <c r="H219" s="40" t="s">
        <v>174</v>
      </c>
      <c r="I219" s="2">
        <v>50</v>
      </c>
      <c r="J219" s="33">
        <f t="shared" si="11"/>
        <v>0</v>
      </c>
      <c r="K219" s="34"/>
      <c r="L219" s="81">
        <f t="shared" si="10"/>
        <v>50</v>
      </c>
      <c r="M219" s="34">
        <v>0</v>
      </c>
      <c r="N219" s="83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4"/>
      <c r="AY219" s="38"/>
    </row>
    <row r="220" spans="1:51" ht="12.75">
      <c r="A220" s="18" t="s">
        <v>402</v>
      </c>
      <c r="B220" s="18" t="s">
        <v>15</v>
      </c>
      <c r="C220" s="39" t="s">
        <v>203</v>
      </c>
      <c r="D220" s="39">
        <v>73</v>
      </c>
      <c r="E220" s="17"/>
      <c r="F220" s="17"/>
      <c r="G220" s="3" t="s">
        <v>105</v>
      </c>
      <c r="H220" s="41" t="s">
        <v>172</v>
      </c>
      <c r="I220" s="2">
        <v>50</v>
      </c>
      <c r="J220" s="33">
        <f t="shared" si="11"/>
        <v>0</v>
      </c>
      <c r="K220" s="34"/>
      <c r="L220" s="81">
        <f t="shared" si="10"/>
        <v>50</v>
      </c>
      <c r="M220" s="34">
        <v>0</v>
      </c>
      <c r="N220" s="83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4"/>
      <c r="AY220" s="38"/>
    </row>
    <row r="221" spans="1:51" ht="12.75">
      <c r="A221" s="18" t="s">
        <v>404</v>
      </c>
      <c r="B221" s="18" t="s">
        <v>11</v>
      </c>
      <c r="C221" s="42" t="s">
        <v>41</v>
      </c>
      <c r="D221" s="42">
        <v>73</v>
      </c>
      <c r="E221" s="17"/>
      <c r="F221" s="17"/>
      <c r="G221" s="3" t="s">
        <v>106</v>
      </c>
      <c r="H221" s="32" t="s">
        <v>170</v>
      </c>
      <c r="I221" s="1">
        <v>40</v>
      </c>
      <c r="J221" s="33">
        <f t="shared" si="11"/>
        <v>0</v>
      </c>
      <c r="K221" s="34"/>
      <c r="L221" s="81">
        <f t="shared" si="10"/>
        <v>40</v>
      </c>
      <c r="M221" s="34">
        <v>0</v>
      </c>
      <c r="N221" s="83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4"/>
      <c r="AY221" s="38"/>
    </row>
    <row r="222" spans="1:51" ht="22.5">
      <c r="A222" s="18" t="s">
        <v>404</v>
      </c>
      <c r="B222" s="18" t="s">
        <v>13</v>
      </c>
      <c r="C222" s="42" t="s">
        <v>41</v>
      </c>
      <c r="D222" s="42">
        <v>73</v>
      </c>
      <c r="E222" s="17"/>
      <c r="F222" s="17"/>
      <c r="G222" s="3" t="s">
        <v>129</v>
      </c>
      <c r="H222" s="40" t="s">
        <v>174</v>
      </c>
      <c r="I222" s="2">
        <v>50</v>
      </c>
      <c r="J222" s="33">
        <f aca="true" t="shared" si="12" ref="J222:J233">M222+SUM(N222:AX222)</f>
        <v>0</v>
      </c>
      <c r="K222" s="34"/>
      <c r="L222" s="81">
        <f t="shared" si="10"/>
        <v>50</v>
      </c>
      <c r="M222" s="34">
        <v>0</v>
      </c>
      <c r="N222" s="83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4"/>
      <c r="AY222" s="38"/>
    </row>
    <row r="223" spans="1:51" ht="12.75">
      <c r="A223" s="18" t="s">
        <v>691</v>
      </c>
      <c r="B223" s="18" t="s">
        <v>234</v>
      </c>
      <c r="C223" s="42" t="s">
        <v>34</v>
      </c>
      <c r="D223" s="42">
        <v>73</v>
      </c>
      <c r="E223" s="4">
        <v>4</v>
      </c>
      <c r="F223" s="4">
        <v>4</v>
      </c>
      <c r="G223" s="3" t="s">
        <v>104</v>
      </c>
      <c r="H223" s="43" t="s">
        <v>501</v>
      </c>
      <c r="I223" s="1">
        <v>30</v>
      </c>
      <c r="J223" s="33">
        <f t="shared" si="12"/>
        <v>15</v>
      </c>
      <c r="K223" s="34"/>
      <c r="L223" s="81">
        <f>I223-J223</f>
        <v>15</v>
      </c>
      <c r="M223" s="34">
        <v>15</v>
      </c>
      <c r="N223" s="83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4"/>
      <c r="AY223" s="38"/>
    </row>
    <row r="224" spans="1:51" ht="22.5">
      <c r="A224" s="18" t="s">
        <v>406</v>
      </c>
      <c r="B224" s="18" t="s">
        <v>15</v>
      </c>
      <c r="C224" s="42" t="s">
        <v>203</v>
      </c>
      <c r="D224" s="42">
        <v>73</v>
      </c>
      <c r="E224" s="17"/>
      <c r="F224" s="17"/>
      <c r="G224" s="3" t="s">
        <v>129</v>
      </c>
      <c r="H224" s="40" t="s">
        <v>174</v>
      </c>
      <c r="I224" s="2">
        <v>50</v>
      </c>
      <c r="J224" s="33">
        <f t="shared" si="12"/>
        <v>0</v>
      </c>
      <c r="K224" s="34"/>
      <c r="L224" s="81">
        <f t="shared" si="10"/>
        <v>50</v>
      </c>
      <c r="M224" s="34">
        <v>0</v>
      </c>
      <c r="N224" s="83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4"/>
      <c r="AY224" s="38"/>
    </row>
    <row r="225" spans="1:51" ht="22.5">
      <c r="A225" s="18" t="s">
        <v>417</v>
      </c>
      <c r="B225" s="18" t="s">
        <v>103</v>
      </c>
      <c r="C225" s="42" t="s">
        <v>151</v>
      </c>
      <c r="D225" s="42">
        <v>74</v>
      </c>
      <c r="E225" s="17"/>
      <c r="F225" s="17"/>
      <c r="G225" s="3" t="s">
        <v>129</v>
      </c>
      <c r="H225" s="40" t="s">
        <v>174</v>
      </c>
      <c r="I225" s="2">
        <v>50</v>
      </c>
      <c r="J225" s="33">
        <f t="shared" si="12"/>
        <v>0</v>
      </c>
      <c r="K225" s="34"/>
      <c r="L225" s="81">
        <f t="shared" si="10"/>
        <v>50</v>
      </c>
      <c r="M225" s="34">
        <v>0</v>
      </c>
      <c r="N225" s="83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4"/>
      <c r="AY225" s="38"/>
    </row>
    <row r="226" spans="1:51" ht="12.75">
      <c r="A226" s="18" t="s">
        <v>192</v>
      </c>
      <c r="B226" s="18" t="s">
        <v>9</v>
      </c>
      <c r="C226" s="42" t="s">
        <v>46</v>
      </c>
      <c r="D226" s="42">
        <v>73</v>
      </c>
      <c r="E226" s="4">
        <v>3</v>
      </c>
      <c r="F226" s="4">
        <v>3</v>
      </c>
      <c r="G226" s="3" t="s">
        <v>105</v>
      </c>
      <c r="H226" s="41" t="s">
        <v>172</v>
      </c>
      <c r="I226" s="2">
        <v>50</v>
      </c>
      <c r="J226" s="33">
        <f t="shared" si="12"/>
        <v>0.5</v>
      </c>
      <c r="K226" s="34"/>
      <c r="L226" s="81">
        <f t="shared" si="10"/>
        <v>49.5</v>
      </c>
      <c r="M226" s="34">
        <v>0.5</v>
      </c>
      <c r="N226" s="83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4"/>
      <c r="AY226" s="38"/>
    </row>
    <row r="227" spans="1:51" ht="12.75">
      <c r="A227" s="18" t="s">
        <v>165</v>
      </c>
      <c r="B227" s="18" t="s">
        <v>259</v>
      </c>
      <c r="C227" s="39" t="s">
        <v>203</v>
      </c>
      <c r="D227" s="39">
        <v>73</v>
      </c>
      <c r="E227" s="17"/>
      <c r="F227" s="17"/>
      <c r="G227" s="3" t="s">
        <v>106</v>
      </c>
      <c r="H227" s="32" t="s">
        <v>170</v>
      </c>
      <c r="I227" s="1">
        <v>40</v>
      </c>
      <c r="J227" s="33">
        <f t="shared" si="12"/>
        <v>0</v>
      </c>
      <c r="K227" s="34"/>
      <c r="L227" s="81">
        <f t="shared" si="10"/>
        <v>40</v>
      </c>
      <c r="M227" s="34">
        <v>0</v>
      </c>
      <c r="N227" s="83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4"/>
      <c r="AY227" s="38"/>
    </row>
    <row r="228" spans="1:51" ht="12.75">
      <c r="A228" s="18" t="s">
        <v>558</v>
      </c>
      <c r="B228" s="18" t="s">
        <v>143</v>
      </c>
      <c r="C228" s="42" t="s">
        <v>34</v>
      </c>
      <c r="D228" s="42">
        <v>73</v>
      </c>
      <c r="E228" s="4">
        <v>4</v>
      </c>
      <c r="F228" s="4">
        <v>4</v>
      </c>
      <c r="G228" s="3" t="s">
        <v>106</v>
      </c>
      <c r="H228" s="32" t="s">
        <v>170</v>
      </c>
      <c r="I228" s="1">
        <v>40</v>
      </c>
      <c r="J228" s="33">
        <f t="shared" si="12"/>
        <v>0</v>
      </c>
      <c r="K228" s="34"/>
      <c r="L228" s="81">
        <f t="shared" si="10"/>
        <v>40</v>
      </c>
      <c r="M228" s="34">
        <v>0</v>
      </c>
      <c r="N228" s="83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4"/>
      <c r="AY228" s="38"/>
    </row>
    <row r="229" spans="1:51" ht="12.75">
      <c r="A229" s="18" t="s">
        <v>408</v>
      </c>
      <c r="B229" s="18" t="s">
        <v>409</v>
      </c>
      <c r="C229" s="39" t="s">
        <v>203</v>
      </c>
      <c r="D229" s="39">
        <v>73</v>
      </c>
      <c r="E229" s="4">
        <v>4</v>
      </c>
      <c r="F229" s="4">
        <v>4</v>
      </c>
      <c r="G229" s="3" t="s">
        <v>104</v>
      </c>
      <c r="H229" s="43" t="s">
        <v>501</v>
      </c>
      <c r="I229" s="1">
        <v>30</v>
      </c>
      <c r="J229" s="33">
        <f t="shared" si="12"/>
        <v>3</v>
      </c>
      <c r="K229" s="34"/>
      <c r="L229" s="85">
        <f t="shared" si="10"/>
        <v>27</v>
      </c>
      <c r="M229" s="34">
        <v>3</v>
      </c>
      <c r="N229" s="83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4"/>
      <c r="AY229" s="38"/>
    </row>
    <row r="230" spans="1:50" ht="12.75">
      <c r="A230" s="18" t="s">
        <v>71</v>
      </c>
      <c r="B230" s="18" t="s">
        <v>1</v>
      </c>
      <c r="C230" s="42" t="s">
        <v>46</v>
      </c>
      <c r="D230" s="42">
        <v>73</v>
      </c>
      <c r="E230" s="4">
        <v>3</v>
      </c>
      <c r="F230" s="4">
        <v>3</v>
      </c>
      <c r="G230" s="3" t="s">
        <v>106</v>
      </c>
      <c r="H230" s="32" t="s">
        <v>170</v>
      </c>
      <c r="I230" s="1">
        <v>40</v>
      </c>
      <c r="J230" s="33">
        <f t="shared" si="12"/>
        <v>3</v>
      </c>
      <c r="K230" s="34"/>
      <c r="L230" s="81">
        <f t="shared" si="10"/>
        <v>37</v>
      </c>
      <c r="M230" s="34">
        <v>3</v>
      </c>
      <c r="N230" s="83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4"/>
    </row>
    <row r="231" spans="1:50" ht="12.75">
      <c r="A231" s="18" t="s">
        <v>239</v>
      </c>
      <c r="B231" s="18" t="s">
        <v>240</v>
      </c>
      <c r="C231" s="42" t="s">
        <v>46</v>
      </c>
      <c r="D231" s="42">
        <v>73</v>
      </c>
      <c r="E231" s="4">
        <v>3</v>
      </c>
      <c r="F231" s="4">
        <v>3</v>
      </c>
      <c r="G231" s="3" t="s">
        <v>105</v>
      </c>
      <c r="H231" s="41" t="s">
        <v>172</v>
      </c>
      <c r="I231" s="2">
        <v>50</v>
      </c>
      <c r="J231" s="33">
        <f t="shared" si="12"/>
        <v>7</v>
      </c>
      <c r="K231" s="34"/>
      <c r="L231" s="81">
        <f t="shared" si="10"/>
        <v>43</v>
      </c>
      <c r="M231" s="34">
        <v>0</v>
      </c>
      <c r="N231" s="83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>
        <v>1</v>
      </c>
      <c r="AL231" s="36"/>
      <c r="AM231" s="36"/>
      <c r="AN231" s="36">
        <v>6</v>
      </c>
      <c r="AO231" s="36"/>
      <c r="AP231" s="36"/>
      <c r="AQ231" s="36"/>
      <c r="AR231" s="36"/>
      <c r="AS231" s="36"/>
      <c r="AT231" s="36"/>
      <c r="AU231" s="36"/>
      <c r="AV231" s="36"/>
      <c r="AW231" s="36"/>
      <c r="AX231" s="34"/>
    </row>
    <row r="232" spans="1:50" ht="22.5">
      <c r="A232" s="18" t="s">
        <v>412</v>
      </c>
      <c r="B232" s="18" t="s">
        <v>413</v>
      </c>
      <c r="C232" s="42" t="s">
        <v>34</v>
      </c>
      <c r="D232" s="42">
        <v>73</v>
      </c>
      <c r="E232" s="4"/>
      <c r="F232" s="4"/>
      <c r="G232" s="3" t="s">
        <v>129</v>
      </c>
      <c r="H232" s="40" t="s">
        <v>174</v>
      </c>
      <c r="I232" s="2">
        <v>50</v>
      </c>
      <c r="J232" s="33">
        <f t="shared" si="12"/>
        <v>0</v>
      </c>
      <c r="K232" s="34"/>
      <c r="L232" s="81">
        <f t="shared" si="10"/>
        <v>50</v>
      </c>
      <c r="M232" s="34">
        <v>0</v>
      </c>
      <c r="N232" s="83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4"/>
    </row>
    <row r="233" spans="1:50" ht="12.75">
      <c r="A233" s="18" t="s">
        <v>123</v>
      </c>
      <c r="B233" s="18" t="s">
        <v>154</v>
      </c>
      <c r="C233" s="42" t="s">
        <v>46</v>
      </c>
      <c r="D233" s="42">
        <v>73</v>
      </c>
      <c r="E233" s="4">
        <v>5</v>
      </c>
      <c r="F233" s="4">
        <v>5</v>
      </c>
      <c r="G233" s="3" t="s">
        <v>105</v>
      </c>
      <c r="H233" s="41" t="s">
        <v>172</v>
      </c>
      <c r="I233" s="2">
        <v>50</v>
      </c>
      <c r="J233" s="33">
        <f t="shared" si="12"/>
        <v>19</v>
      </c>
      <c r="K233" s="34"/>
      <c r="L233" s="81">
        <f t="shared" si="10"/>
        <v>31</v>
      </c>
      <c r="M233" s="34">
        <v>7</v>
      </c>
      <c r="N233" s="83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>
        <v>4</v>
      </c>
      <c r="AK233" s="36"/>
      <c r="AL233" s="36"/>
      <c r="AM233" s="36"/>
      <c r="AN233" s="36">
        <v>8</v>
      </c>
      <c r="AO233" s="36"/>
      <c r="AP233" s="36"/>
      <c r="AQ233" s="36"/>
      <c r="AR233" s="36"/>
      <c r="AS233" s="36"/>
      <c r="AT233" s="36"/>
      <c r="AU233" s="36"/>
      <c r="AV233" s="36"/>
      <c r="AW233" s="36"/>
      <c r="AX233" s="34"/>
    </row>
  </sheetData>
  <sheetProtection/>
  <autoFilter ref="A2:AY233"/>
  <mergeCells count="1">
    <mergeCell ref="J1:AX1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W260"/>
  <sheetViews>
    <sheetView zoomScalePageLayoutView="0" workbookViewId="0" topLeftCell="A106">
      <pane xSplit="1" topLeftCell="B1" activePane="topRight" state="frozen"/>
      <selection pane="topLeft" activeCell="A1" sqref="A1"/>
      <selection pane="topRight" activeCell="A235" sqref="A235"/>
    </sheetView>
  </sheetViews>
  <sheetFormatPr defaultColWidth="11.421875" defaultRowHeight="12.75"/>
  <cols>
    <col min="1" max="1" width="12.57421875" style="38" bestFit="1" customWidth="1"/>
    <col min="2" max="2" width="9.57421875" style="38" customWidth="1"/>
    <col min="3" max="3" width="8.421875" style="38" customWidth="1"/>
    <col min="4" max="6" width="2.57421875" style="38" customWidth="1"/>
    <col min="7" max="7" width="3.57421875" style="38" bestFit="1" customWidth="1"/>
    <col min="8" max="8" width="5.57421875" style="38" bestFit="1" customWidth="1"/>
    <col min="9" max="9" width="3.57421875" style="38" bestFit="1" customWidth="1"/>
    <col min="10" max="10" width="3.57421875" style="38" customWidth="1"/>
    <col min="11" max="11" width="0.9921875" style="38" customWidth="1"/>
    <col min="12" max="13" width="3.57421875" style="38" customWidth="1"/>
    <col min="14" max="45" width="3.8515625" style="62" customWidth="1"/>
    <col min="46" max="46" width="4.00390625" style="38" customWidth="1"/>
    <col min="47" max="47" width="3.57421875" style="38" bestFit="1" customWidth="1"/>
    <col min="48" max="48" width="6.7109375" style="38" customWidth="1"/>
    <col min="49" max="49" width="3.57421875" style="38" bestFit="1" customWidth="1"/>
    <col min="50" max="16384" width="11.421875" style="38" customWidth="1"/>
  </cols>
  <sheetData>
    <row r="1" spans="1:47" ht="24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AT1" s="52"/>
      <c r="AU1" s="52"/>
    </row>
    <row r="2" spans="1:47" s="30" customFormat="1" ht="146.25" customHeight="1">
      <c r="A2" s="26" t="s">
        <v>265</v>
      </c>
      <c r="B2" s="26" t="s">
        <v>266</v>
      </c>
      <c r="C2" s="26" t="s">
        <v>272</v>
      </c>
      <c r="D2" s="27" t="s">
        <v>310</v>
      </c>
      <c r="E2" s="27" t="s">
        <v>267</v>
      </c>
      <c r="F2" s="27" t="s">
        <v>268</v>
      </c>
      <c r="G2" s="27" t="s">
        <v>269</v>
      </c>
      <c r="H2" s="27" t="s">
        <v>271</v>
      </c>
      <c r="I2" s="27" t="s">
        <v>131</v>
      </c>
      <c r="J2" s="28" t="s">
        <v>273</v>
      </c>
      <c r="K2" s="74"/>
      <c r="L2" s="29" t="s">
        <v>294</v>
      </c>
      <c r="M2" s="76" t="s">
        <v>500</v>
      </c>
      <c r="N2" s="29"/>
      <c r="O2" s="28" t="s">
        <v>533</v>
      </c>
      <c r="P2" s="28" t="s">
        <v>573</v>
      </c>
      <c r="Q2" s="28" t="s">
        <v>574</v>
      </c>
      <c r="R2" s="28" t="s">
        <v>588</v>
      </c>
      <c r="S2" s="28" t="s">
        <v>590</v>
      </c>
      <c r="T2" s="28" t="s">
        <v>276</v>
      </c>
      <c r="U2" s="28" t="s">
        <v>593</v>
      </c>
      <c r="V2" s="28" t="s">
        <v>594</v>
      </c>
      <c r="W2" s="28" t="s">
        <v>595</v>
      </c>
      <c r="X2" s="28" t="s">
        <v>275</v>
      </c>
      <c r="Y2" s="28" t="s">
        <v>600</v>
      </c>
      <c r="Z2" s="28" t="s">
        <v>601</v>
      </c>
      <c r="AA2" s="28" t="s">
        <v>296</v>
      </c>
      <c r="AB2" s="28" t="s">
        <v>603</v>
      </c>
      <c r="AC2" s="28" t="s">
        <v>297</v>
      </c>
      <c r="AD2" s="28" t="s">
        <v>604</v>
      </c>
      <c r="AE2" s="28" t="s">
        <v>605</v>
      </c>
      <c r="AF2" s="28" t="s">
        <v>606</v>
      </c>
      <c r="AG2" s="28" t="s">
        <v>295</v>
      </c>
      <c r="AH2" s="28" t="s">
        <v>607</v>
      </c>
      <c r="AI2" s="28" t="s">
        <v>608</v>
      </c>
      <c r="AJ2" s="28" t="s">
        <v>488</v>
      </c>
      <c r="AK2" s="28" t="s">
        <v>609</v>
      </c>
      <c r="AL2" s="28" t="s">
        <v>610</v>
      </c>
      <c r="AM2" s="28" t="s">
        <v>611</v>
      </c>
      <c r="AN2" s="63" t="s">
        <v>612</v>
      </c>
      <c r="AO2" s="63" t="s">
        <v>613</v>
      </c>
      <c r="AP2" s="63" t="s">
        <v>615</v>
      </c>
      <c r="AQ2" s="63" t="s">
        <v>496</v>
      </c>
      <c r="AR2" s="63" t="s">
        <v>616</v>
      </c>
      <c r="AS2" s="63" t="s">
        <v>617</v>
      </c>
      <c r="AT2" s="26"/>
      <c r="AU2" s="76" t="s">
        <v>618</v>
      </c>
    </row>
    <row r="3" spans="1:49" ht="11.25">
      <c r="A3" s="18" t="s">
        <v>153</v>
      </c>
      <c r="B3" s="18" t="s">
        <v>2</v>
      </c>
      <c r="C3" s="31" t="s">
        <v>41</v>
      </c>
      <c r="D3" s="31">
        <v>73</v>
      </c>
      <c r="E3" s="4">
        <v>3</v>
      </c>
      <c r="F3" s="4">
        <v>3</v>
      </c>
      <c r="G3" s="3" t="s">
        <v>106</v>
      </c>
      <c r="H3" s="32" t="s">
        <v>170</v>
      </c>
      <c r="I3" s="1">
        <v>40</v>
      </c>
      <c r="J3" s="33">
        <f aca="true" t="shared" si="0" ref="J3:J52">M3+SUM(N3:AT3)</f>
        <v>2</v>
      </c>
      <c r="K3" s="34"/>
      <c r="L3" s="35">
        <f aca="true" t="shared" si="1" ref="L3:L52">I3-J3</f>
        <v>38</v>
      </c>
      <c r="M3" s="71">
        <v>0</v>
      </c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>
        <v>2</v>
      </c>
      <c r="AP3" s="36"/>
      <c r="AQ3" s="36"/>
      <c r="AR3" s="36"/>
      <c r="AS3" s="36"/>
      <c r="AT3" s="34"/>
      <c r="AU3" s="37">
        <f aca="true" t="shared" si="2" ref="AU3:AU66">SUM(O3:AS3)/2</f>
        <v>1</v>
      </c>
      <c r="AW3" s="38">
        <v>1</v>
      </c>
    </row>
    <row r="4" spans="1:49" ht="22.5">
      <c r="A4" s="18" t="s">
        <v>309</v>
      </c>
      <c r="B4" s="18" t="s">
        <v>13</v>
      </c>
      <c r="C4" s="42" t="s">
        <v>203</v>
      </c>
      <c r="D4" s="42">
        <v>73</v>
      </c>
      <c r="E4" s="4">
        <v>5</v>
      </c>
      <c r="F4" s="4">
        <v>5</v>
      </c>
      <c r="G4" s="3" t="s">
        <v>129</v>
      </c>
      <c r="H4" s="40" t="s">
        <v>174</v>
      </c>
      <c r="I4" s="2">
        <v>50</v>
      </c>
      <c r="J4" s="33">
        <f t="shared" si="0"/>
        <v>14</v>
      </c>
      <c r="K4" s="34"/>
      <c r="L4" s="35">
        <f t="shared" si="1"/>
        <v>36</v>
      </c>
      <c r="M4" s="71">
        <v>0</v>
      </c>
      <c r="N4" s="36"/>
      <c r="O4" s="36"/>
      <c r="P4" s="36"/>
      <c r="Q4" s="36"/>
      <c r="R4" s="36"/>
      <c r="S4" s="36"/>
      <c r="T4" s="36"/>
      <c r="U4" s="36"/>
      <c r="V4" s="36"/>
      <c r="W4" s="36">
        <v>4</v>
      </c>
      <c r="X4" s="36"/>
      <c r="Y4" s="36"/>
      <c r="Z4" s="36"/>
      <c r="AA4" s="36">
        <v>4</v>
      </c>
      <c r="AB4" s="36"/>
      <c r="AC4" s="36">
        <v>6</v>
      </c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4"/>
      <c r="AU4" s="37">
        <f t="shared" si="2"/>
        <v>7</v>
      </c>
      <c r="AW4" s="38">
        <v>7</v>
      </c>
    </row>
    <row r="5" spans="1:49" ht="22.5">
      <c r="A5" s="18" t="s">
        <v>416</v>
      </c>
      <c r="B5" s="18" t="s">
        <v>15</v>
      </c>
      <c r="C5" s="39" t="s">
        <v>151</v>
      </c>
      <c r="D5" s="39">
        <v>74</v>
      </c>
      <c r="E5" s="4">
        <v>5</v>
      </c>
      <c r="F5" s="4">
        <v>5</v>
      </c>
      <c r="G5" s="3" t="s">
        <v>129</v>
      </c>
      <c r="H5" s="40" t="s">
        <v>174</v>
      </c>
      <c r="I5" s="1">
        <v>50</v>
      </c>
      <c r="J5" s="33">
        <f t="shared" si="0"/>
        <v>3</v>
      </c>
      <c r="K5" s="34"/>
      <c r="L5" s="35">
        <f t="shared" si="1"/>
        <v>47</v>
      </c>
      <c r="M5" s="71">
        <v>0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>
        <v>1</v>
      </c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>
        <v>2</v>
      </c>
      <c r="AP5" s="36"/>
      <c r="AQ5" s="36"/>
      <c r="AR5" s="36"/>
      <c r="AS5" s="36"/>
      <c r="AT5" s="34"/>
      <c r="AU5" s="37">
        <f t="shared" si="2"/>
        <v>1.5</v>
      </c>
      <c r="AW5" s="38">
        <v>1.5</v>
      </c>
    </row>
    <row r="6" spans="1:49" ht="11.25">
      <c r="A6" s="18" t="s">
        <v>233</v>
      </c>
      <c r="B6" s="18" t="s">
        <v>9</v>
      </c>
      <c r="C6" s="42" t="s">
        <v>41</v>
      </c>
      <c r="D6" s="42">
        <v>73</v>
      </c>
      <c r="E6" s="4">
        <v>4</v>
      </c>
      <c r="F6" s="4">
        <v>4</v>
      </c>
      <c r="G6" s="3" t="s">
        <v>106</v>
      </c>
      <c r="H6" s="32" t="s">
        <v>170</v>
      </c>
      <c r="I6" s="1">
        <v>40</v>
      </c>
      <c r="J6" s="33">
        <f t="shared" si="0"/>
        <v>0</v>
      </c>
      <c r="K6" s="34"/>
      <c r="L6" s="35">
        <f t="shared" si="1"/>
        <v>40</v>
      </c>
      <c r="M6" s="71">
        <v>0</v>
      </c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4"/>
      <c r="AU6" s="37">
        <f t="shared" si="2"/>
        <v>0</v>
      </c>
      <c r="AW6" s="38">
        <v>0</v>
      </c>
    </row>
    <row r="7" spans="1:49" ht="11.25">
      <c r="A7" s="18" t="s">
        <v>508</v>
      </c>
      <c r="B7" s="18" t="s">
        <v>102</v>
      </c>
      <c r="C7" s="42" t="s">
        <v>509</v>
      </c>
      <c r="D7" s="42">
        <v>74</v>
      </c>
      <c r="E7" s="4" t="s">
        <v>510</v>
      </c>
      <c r="F7" s="4" t="s">
        <v>112</v>
      </c>
      <c r="G7" s="3" t="s">
        <v>126</v>
      </c>
      <c r="H7" s="32" t="s">
        <v>126</v>
      </c>
      <c r="I7" s="1">
        <v>0</v>
      </c>
      <c r="J7" s="33">
        <f t="shared" si="0"/>
        <v>0</v>
      </c>
      <c r="K7" s="34"/>
      <c r="L7" s="35">
        <f t="shared" si="1"/>
        <v>0</v>
      </c>
      <c r="M7" s="71">
        <v>0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4"/>
      <c r="AU7" s="37">
        <f t="shared" si="2"/>
        <v>0</v>
      </c>
      <c r="AW7" s="38">
        <v>0</v>
      </c>
    </row>
    <row r="8" spans="1:49" ht="11.25">
      <c r="A8" s="18" t="s">
        <v>528</v>
      </c>
      <c r="B8" s="18" t="s">
        <v>305</v>
      </c>
      <c r="C8" s="42" t="s">
        <v>509</v>
      </c>
      <c r="D8" s="42">
        <v>74</v>
      </c>
      <c r="E8" s="4">
        <v>2</v>
      </c>
      <c r="F8" s="4">
        <v>2</v>
      </c>
      <c r="G8" s="3" t="s">
        <v>104</v>
      </c>
      <c r="H8" s="43" t="s">
        <v>501</v>
      </c>
      <c r="I8" s="1">
        <v>30</v>
      </c>
      <c r="J8" s="33">
        <f t="shared" si="0"/>
        <v>15</v>
      </c>
      <c r="K8" s="34"/>
      <c r="L8" s="35">
        <f t="shared" si="1"/>
        <v>15</v>
      </c>
      <c r="M8" s="71">
        <v>15</v>
      </c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4"/>
      <c r="AU8" s="37">
        <f t="shared" si="2"/>
        <v>0</v>
      </c>
      <c r="AW8" s="38">
        <v>0</v>
      </c>
    </row>
    <row r="9" spans="1:49" ht="22.5">
      <c r="A9" s="18" t="s">
        <v>141</v>
      </c>
      <c r="B9" s="18" t="s">
        <v>142</v>
      </c>
      <c r="C9" s="42" t="s">
        <v>190</v>
      </c>
      <c r="D9" s="42">
        <v>74</v>
      </c>
      <c r="E9" s="4">
        <v>4</v>
      </c>
      <c r="F9" s="4">
        <v>4</v>
      </c>
      <c r="G9" s="3" t="s">
        <v>129</v>
      </c>
      <c r="H9" s="40" t="s">
        <v>174</v>
      </c>
      <c r="I9" s="2">
        <v>50</v>
      </c>
      <c r="J9" s="33">
        <f t="shared" si="0"/>
        <v>17</v>
      </c>
      <c r="K9" s="34"/>
      <c r="L9" s="35">
        <f t="shared" si="1"/>
        <v>33</v>
      </c>
      <c r="M9" s="71">
        <v>4</v>
      </c>
      <c r="N9" s="36"/>
      <c r="O9" s="36"/>
      <c r="P9" s="36"/>
      <c r="Q9" s="36"/>
      <c r="R9" s="36">
        <v>4</v>
      </c>
      <c r="S9" s="36">
        <v>8</v>
      </c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>
        <v>1</v>
      </c>
      <c r="AN9" s="36"/>
      <c r="AO9" s="36"/>
      <c r="AP9" s="36"/>
      <c r="AQ9" s="36"/>
      <c r="AR9" s="36"/>
      <c r="AS9" s="36"/>
      <c r="AT9" s="34"/>
      <c r="AU9" s="37">
        <f t="shared" si="2"/>
        <v>6.5</v>
      </c>
      <c r="AW9" s="38">
        <v>6.5</v>
      </c>
    </row>
    <row r="10" spans="1:49" ht="11.25">
      <c r="A10" s="18" t="s">
        <v>141</v>
      </c>
      <c r="B10" s="18" t="s">
        <v>11</v>
      </c>
      <c r="C10" s="42" t="s">
        <v>481</v>
      </c>
      <c r="D10" s="42">
        <v>74</v>
      </c>
      <c r="E10" s="4">
        <v>3</v>
      </c>
      <c r="F10" s="4">
        <v>3</v>
      </c>
      <c r="G10" s="3" t="s">
        <v>106</v>
      </c>
      <c r="H10" s="32" t="s">
        <v>170</v>
      </c>
      <c r="I10" s="2">
        <v>40</v>
      </c>
      <c r="J10" s="33">
        <f t="shared" si="0"/>
        <v>12</v>
      </c>
      <c r="K10" s="34"/>
      <c r="L10" s="35">
        <f t="shared" si="1"/>
        <v>28</v>
      </c>
      <c r="M10" s="71">
        <v>4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>
        <v>8</v>
      </c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4"/>
      <c r="AU10" s="37">
        <f t="shared" si="2"/>
        <v>4</v>
      </c>
      <c r="AW10" s="38">
        <v>4</v>
      </c>
    </row>
    <row r="11" spans="1:49" ht="11.25">
      <c r="A11" s="18" t="s">
        <v>532</v>
      </c>
      <c r="B11" s="18" t="s">
        <v>24</v>
      </c>
      <c r="C11" s="42" t="s">
        <v>481</v>
      </c>
      <c r="D11" s="42">
        <v>74</v>
      </c>
      <c r="E11" s="4">
        <v>3</v>
      </c>
      <c r="F11" s="4">
        <v>3</v>
      </c>
      <c r="G11" s="3" t="s">
        <v>105</v>
      </c>
      <c r="H11" s="41" t="s">
        <v>172</v>
      </c>
      <c r="I11" s="2">
        <v>50</v>
      </c>
      <c r="J11" s="33">
        <f t="shared" si="0"/>
        <v>37</v>
      </c>
      <c r="K11" s="34"/>
      <c r="L11" s="35">
        <f t="shared" si="1"/>
        <v>13</v>
      </c>
      <c r="M11" s="71">
        <v>25</v>
      </c>
      <c r="N11" s="36"/>
      <c r="O11" s="36"/>
      <c r="P11" s="36"/>
      <c r="Q11" s="36"/>
      <c r="R11" s="36"/>
      <c r="S11" s="36"/>
      <c r="T11" s="36">
        <v>2</v>
      </c>
      <c r="U11" s="36"/>
      <c r="V11" s="36">
        <v>4</v>
      </c>
      <c r="W11" s="36"/>
      <c r="X11" s="36">
        <v>4</v>
      </c>
      <c r="Y11" s="36"/>
      <c r="Z11" s="36"/>
      <c r="AA11" s="36">
        <v>2</v>
      </c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4"/>
      <c r="AU11" s="37">
        <f t="shared" si="2"/>
        <v>6</v>
      </c>
      <c r="AW11" s="38">
        <v>6</v>
      </c>
    </row>
    <row r="12" spans="1:49" ht="11.25">
      <c r="A12" s="18" t="s">
        <v>532</v>
      </c>
      <c r="B12" s="18" t="s">
        <v>589</v>
      </c>
      <c r="C12" s="42" t="s">
        <v>481</v>
      </c>
      <c r="D12" s="42">
        <v>73</v>
      </c>
      <c r="E12" s="4">
        <v>3</v>
      </c>
      <c r="F12" s="4">
        <v>3</v>
      </c>
      <c r="G12" s="3" t="s">
        <v>80</v>
      </c>
      <c r="H12" s="43" t="s">
        <v>80</v>
      </c>
      <c r="I12" s="1">
        <v>30</v>
      </c>
      <c r="J12" s="33">
        <f t="shared" si="0"/>
        <v>15</v>
      </c>
      <c r="K12" s="34"/>
      <c r="L12" s="35">
        <f t="shared" si="1"/>
        <v>15</v>
      </c>
      <c r="M12" s="71">
        <v>15</v>
      </c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4"/>
      <c r="AU12" s="37">
        <f t="shared" si="2"/>
        <v>0</v>
      </c>
      <c r="AW12" s="38">
        <v>0</v>
      </c>
    </row>
    <row r="13" spans="1:49" ht="11.25">
      <c r="A13" s="18" t="s">
        <v>264</v>
      </c>
      <c r="B13" s="18" t="s">
        <v>259</v>
      </c>
      <c r="C13" s="42" t="s">
        <v>190</v>
      </c>
      <c r="D13" s="42">
        <v>74</v>
      </c>
      <c r="E13" s="4">
        <v>5</v>
      </c>
      <c r="F13" s="4">
        <v>5</v>
      </c>
      <c r="G13" s="3" t="s">
        <v>105</v>
      </c>
      <c r="H13" s="41" t="s">
        <v>172</v>
      </c>
      <c r="I13" s="1">
        <v>50</v>
      </c>
      <c r="J13" s="33">
        <f t="shared" si="0"/>
        <v>0</v>
      </c>
      <c r="K13" s="34"/>
      <c r="L13" s="35">
        <f t="shared" si="1"/>
        <v>50</v>
      </c>
      <c r="M13" s="71">
        <v>0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4"/>
      <c r="AU13" s="37">
        <f t="shared" si="2"/>
        <v>0</v>
      </c>
      <c r="AW13" s="38">
        <v>0</v>
      </c>
    </row>
    <row r="14" spans="1:49" ht="11.25">
      <c r="A14" s="18" t="s">
        <v>567</v>
      </c>
      <c r="B14" s="18" t="s">
        <v>363</v>
      </c>
      <c r="C14" s="42" t="s">
        <v>164</v>
      </c>
      <c r="D14" s="42">
        <v>74</v>
      </c>
      <c r="E14" s="4">
        <v>3</v>
      </c>
      <c r="F14" s="4">
        <v>3</v>
      </c>
      <c r="G14" s="3" t="s">
        <v>105</v>
      </c>
      <c r="H14" s="41" t="s">
        <v>172</v>
      </c>
      <c r="I14" s="2">
        <v>50</v>
      </c>
      <c r="J14" s="33">
        <f t="shared" si="0"/>
        <v>25</v>
      </c>
      <c r="K14" s="34"/>
      <c r="L14" s="35">
        <f t="shared" si="1"/>
        <v>25</v>
      </c>
      <c r="M14" s="71">
        <v>25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4"/>
      <c r="AU14" s="37">
        <f t="shared" si="2"/>
        <v>0</v>
      </c>
      <c r="AW14" s="38">
        <v>0</v>
      </c>
    </row>
    <row r="15" spans="1:49" ht="11.25">
      <c r="A15" s="18" t="s">
        <v>167</v>
      </c>
      <c r="B15" s="18" t="s">
        <v>45</v>
      </c>
      <c r="C15" s="42" t="s">
        <v>46</v>
      </c>
      <c r="D15" s="42">
        <v>73</v>
      </c>
      <c r="E15" s="4">
        <v>4</v>
      </c>
      <c r="F15" s="4">
        <v>4</v>
      </c>
      <c r="G15" s="3" t="s">
        <v>105</v>
      </c>
      <c r="H15" s="41" t="s">
        <v>172</v>
      </c>
      <c r="I15" s="1">
        <v>50</v>
      </c>
      <c r="J15" s="33">
        <f t="shared" si="0"/>
        <v>0</v>
      </c>
      <c r="K15" s="34"/>
      <c r="L15" s="35">
        <f t="shared" si="1"/>
        <v>50</v>
      </c>
      <c r="M15" s="71">
        <v>0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4"/>
      <c r="AU15" s="37">
        <f t="shared" si="2"/>
        <v>0</v>
      </c>
      <c r="AW15" s="38">
        <v>0</v>
      </c>
    </row>
    <row r="16" spans="1:49" ht="11.25">
      <c r="A16" s="18" t="s">
        <v>84</v>
      </c>
      <c r="B16" s="18" t="s">
        <v>147</v>
      </c>
      <c r="C16" s="42" t="s">
        <v>34</v>
      </c>
      <c r="D16" s="42"/>
      <c r="E16" s="4" t="s">
        <v>112</v>
      </c>
      <c r="F16" s="4" t="s">
        <v>112</v>
      </c>
      <c r="G16" s="3" t="s">
        <v>126</v>
      </c>
      <c r="H16" s="48" t="s">
        <v>126</v>
      </c>
      <c r="I16" s="2">
        <v>0</v>
      </c>
      <c r="J16" s="33">
        <f t="shared" si="0"/>
        <v>3</v>
      </c>
      <c r="K16" s="34"/>
      <c r="L16" s="35">
        <f t="shared" si="1"/>
        <v>-3</v>
      </c>
      <c r="M16" s="71">
        <v>3</v>
      </c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4"/>
      <c r="AU16" s="37">
        <f t="shared" si="2"/>
        <v>0</v>
      </c>
      <c r="AW16" s="38">
        <v>0</v>
      </c>
    </row>
    <row r="17" spans="1:49" ht="11.25">
      <c r="A17" s="18" t="s">
        <v>555</v>
      </c>
      <c r="B17" s="18" t="s">
        <v>4</v>
      </c>
      <c r="C17" s="42" t="s">
        <v>34</v>
      </c>
      <c r="D17" s="42">
        <v>73</v>
      </c>
      <c r="E17" s="17"/>
      <c r="F17" s="17"/>
      <c r="G17" s="3" t="s">
        <v>106</v>
      </c>
      <c r="H17" s="32" t="s">
        <v>170</v>
      </c>
      <c r="I17" s="1">
        <v>40</v>
      </c>
      <c r="J17" s="33">
        <f t="shared" si="0"/>
        <v>20</v>
      </c>
      <c r="K17" s="34"/>
      <c r="L17" s="35">
        <f t="shared" si="1"/>
        <v>20</v>
      </c>
      <c r="M17" s="71">
        <v>20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4"/>
      <c r="AU17" s="37">
        <f t="shared" si="2"/>
        <v>0</v>
      </c>
      <c r="AW17" s="38">
        <v>0</v>
      </c>
    </row>
    <row r="18" spans="1:49" ht="11.25">
      <c r="A18" s="18" t="s">
        <v>311</v>
      </c>
      <c r="B18" s="18" t="s">
        <v>21</v>
      </c>
      <c r="C18" s="42" t="s">
        <v>203</v>
      </c>
      <c r="D18" s="42">
        <v>73</v>
      </c>
      <c r="E18" s="16"/>
      <c r="F18" s="16"/>
      <c r="G18" s="3" t="s">
        <v>104</v>
      </c>
      <c r="H18" s="43" t="s">
        <v>501</v>
      </c>
      <c r="I18" s="1">
        <v>30</v>
      </c>
      <c r="J18" s="33">
        <f t="shared" si="0"/>
        <v>0</v>
      </c>
      <c r="K18" s="34"/>
      <c r="L18" s="35">
        <f t="shared" si="1"/>
        <v>30</v>
      </c>
      <c r="M18" s="71">
        <v>0</v>
      </c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4"/>
      <c r="AU18" s="37">
        <f t="shared" si="2"/>
        <v>0</v>
      </c>
      <c r="AW18" s="38">
        <v>0</v>
      </c>
    </row>
    <row r="19" spans="1:49" ht="22.5">
      <c r="A19" s="18" t="s">
        <v>314</v>
      </c>
      <c r="B19" s="18" t="s">
        <v>315</v>
      </c>
      <c r="C19" s="39" t="s">
        <v>203</v>
      </c>
      <c r="D19" s="39">
        <v>73</v>
      </c>
      <c r="E19" s="16"/>
      <c r="F19" s="16"/>
      <c r="G19" s="3" t="s">
        <v>129</v>
      </c>
      <c r="H19" s="40" t="s">
        <v>174</v>
      </c>
      <c r="I19" s="2">
        <v>50</v>
      </c>
      <c r="J19" s="33">
        <f t="shared" si="0"/>
        <v>0</v>
      </c>
      <c r="K19" s="34"/>
      <c r="L19" s="35">
        <f t="shared" si="1"/>
        <v>50</v>
      </c>
      <c r="M19" s="71">
        <v>0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4"/>
      <c r="AU19" s="37">
        <f t="shared" si="2"/>
        <v>0</v>
      </c>
      <c r="AW19" s="38">
        <v>0</v>
      </c>
    </row>
    <row r="20" spans="1:49" ht="11.25">
      <c r="A20" s="18" t="s">
        <v>314</v>
      </c>
      <c r="B20" s="18" t="s">
        <v>20</v>
      </c>
      <c r="C20" s="42" t="s">
        <v>203</v>
      </c>
      <c r="D20" s="42">
        <v>73</v>
      </c>
      <c r="E20" s="17"/>
      <c r="F20" s="17"/>
      <c r="G20" s="3" t="s">
        <v>106</v>
      </c>
      <c r="H20" s="32" t="s">
        <v>170</v>
      </c>
      <c r="I20" s="1">
        <v>40</v>
      </c>
      <c r="J20" s="33">
        <f t="shared" si="0"/>
        <v>20</v>
      </c>
      <c r="K20" s="34"/>
      <c r="L20" s="35">
        <f t="shared" si="1"/>
        <v>20</v>
      </c>
      <c r="M20" s="71">
        <v>20</v>
      </c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4"/>
      <c r="AU20" s="37">
        <f t="shared" si="2"/>
        <v>0</v>
      </c>
      <c r="AW20" s="38">
        <v>0</v>
      </c>
    </row>
    <row r="21" spans="1:49" ht="11.25">
      <c r="A21" s="18" t="s">
        <v>519</v>
      </c>
      <c r="B21" s="18" t="s">
        <v>520</v>
      </c>
      <c r="C21" s="42" t="s">
        <v>509</v>
      </c>
      <c r="D21" s="42">
        <v>74</v>
      </c>
      <c r="E21" s="4">
        <v>3</v>
      </c>
      <c r="F21" s="4">
        <v>3</v>
      </c>
      <c r="G21" s="3" t="s">
        <v>104</v>
      </c>
      <c r="H21" s="43" t="s">
        <v>501</v>
      </c>
      <c r="I21" s="1">
        <v>30</v>
      </c>
      <c r="J21" s="33">
        <f t="shared" si="0"/>
        <v>17</v>
      </c>
      <c r="K21" s="34"/>
      <c r="L21" s="35">
        <f t="shared" si="1"/>
        <v>13</v>
      </c>
      <c r="M21" s="71">
        <v>15</v>
      </c>
      <c r="N21" s="36"/>
      <c r="O21" s="36"/>
      <c r="P21" s="36"/>
      <c r="Q21" s="36"/>
      <c r="R21" s="36"/>
      <c r="S21" s="36"/>
      <c r="T21" s="36"/>
      <c r="U21" s="36"/>
      <c r="V21" s="36"/>
      <c r="W21" s="36">
        <v>2</v>
      </c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4"/>
      <c r="AU21" s="37">
        <f t="shared" si="2"/>
        <v>1</v>
      </c>
      <c r="AW21" s="38">
        <v>1</v>
      </c>
    </row>
    <row r="22" spans="1:49" ht="11.25">
      <c r="A22" s="18" t="s">
        <v>253</v>
      </c>
      <c r="B22" s="18" t="s">
        <v>254</v>
      </c>
      <c r="C22" s="39" t="s">
        <v>17</v>
      </c>
      <c r="D22" s="39">
        <v>73</v>
      </c>
      <c r="E22" s="4" t="s">
        <v>112</v>
      </c>
      <c r="F22" s="4" t="s">
        <v>112</v>
      </c>
      <c r="G22" s="3" t="s">
        <v>126</v>
      </c>
      <c r="H22" s="49" t="s">
        <v>126</v>
      </c>
      <c r="I22" s="2">
        <v>0</v>
      </c>
      <c r="J22" s="33">
        <f t="shared" si="0"/>
        <v>5</v>
      </c>
      <c r="K22" s="34"/>
      <c r="L22" s="35">
        <f t="shared" si="1"/>
        <v>-5</v>
      </c>
      <c r="M22" s="71">
        <v>5</v>
      </c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4"/>
      <c r="AU22" s="37">
        <f t="shared" si="2"/>
        <v>0</v>
      </c>
      <c r="AW22" s="38">
        <v>0</v>
      </c>
    </row>
    <row r="23" spans="1:49" ht="11.25">
      <c r="A23" s="18" t="s">
        <v>240</v>
      </c>
      <c r="B23" s="18" t="s">
        <v>19</v>
      </c>
      <c r="C23" s="42" t="s">
        <v>509</v>
      </c>
      <c r="D23" s="42">
        <v>74</v>
      </c>
      <c r="E23" s="4">
        <v>4</v>
      </c>
      <c r="F23" s="4">
        <v>4</v>
      </c>
      <c r="G23" s="3" t="s">
        <v>106</v>
      </c>
      <c r="H23" s="32" t="s">
        <v>170</v>
      </c>
      <c r="I23" s="1">
        <v>40</v>
      </c>
      <c r="J23" s="33">
        <f t="shared" si="0"/>
        <v>20</v>
      </c>
      <c r="K23" s="34"/>
      <c r="L23" s="35">
        <f t="shared" si="1"/>
        <v>20</v>
      </c>
      <c r="M23" s="71">
        <v>20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4"/>
      <c r="AU23" s="37">
        <f t="shared" si="2"/>
        <v>0</v>
      </c>
      <c r="AW23" s="38">
        <v>0</v>
      </c>
    </row>
    <row r="24" spans="1:49" ht="22.5">
      <c r="A24" s="18" t="s">
        <v>433</v>
      </c>
      <c r="B24" s="18" t="s">
        <v>321</v>
      </c>
      <c r="C24" s="39" t="s">
        <v>164</v>
      </c>
      <c r="D24" s="39">
        <v>74</v>
      </c>
      <c r="E24" s="4">
        <v>4</v>
      </c>
      <c r="F24" s="4">
        <v>4</v>
      </c>
      <c r="G24" s="3" t="s">
        <v>129</v>
      </c>
      <c r="H24" s="40" t="s">
        <v>174</v>
      </c>
      <c r="I24" s="2">
        <v>50</v>
      </c>
      <c r="J24" s="33">
        <f t="shared" si="0"/>
        <v>0</v>
      </c>
      <c r="K24" s="34"/>
      <c r="L24" s="35">
        <f t="shared" si="1"/>
        <v>50</v>
      </c>
      <c r="M24" s="71">
        <v>0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4"/>
      <c r="AU24" s="37">
        <f t="shared" si="2"/>
        <v>0</v>
      </c>
      <c r="AW24" s="38">
        <v>0</v>
      </c>
    </row>
    <row r="25" spans="1:49" ht="11.25">
      <c r="A25" s="18" t="s">
        <v>316</v>
      </c>
      <c r="B25" s="18" t="s">
        <v>9</v>
      </c>
      <c r="C25" s="42" t="s">
        <v>118</v>
      </c>
      <c r="D25" s="42">
        <v>73</v>
      </c>
      <c r="E25" s="16"/>
      <c r="F25" s="16"/>
      <c r="G25" s="3" t="s">
        <v>105</v>
      </c>
      <c r="H25" s="41" t="s">
        <v>172</v>
      </c>
      <c r="I25" s="2">
        <v>50</v>
      </c>
      <c r="J25" s="33">
        <f t="shared" si="0"/>
        <v>0</v>
      </c>
      <c r="K25" s="34"/>
      <c r="L25" s="35">
        <f t="shared" si="1"/>
        <v>50</v>
      </c>
      <c r="M25" s="71">
        <v>0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4"/>
      <c r="AU25" s="37">
        <f t="shared" si="2"/>
        <v>0</v>
      </c>
      <c r="AW25" s="38">
        <v>0</v>
      </c>
    </row>
    <row r="26" spans="1:49" ht="11.25">
      <c r="A26" s="18" t="s">
        <v>514</v>
      </c>
      <c r="B26" s="18" t="s">
        <v>4</v>
      </c>
      <c r="C26" s="42" t="s">
        <v>509</v>
      </c>
      <c r="D26" s="42">
        <v>74</v>
      </c>
      <c r="E26" s="4">
        <v>3</v>
      </c>
      <c r="F26" s="4">
        <v>3</v>
      </c>
      <c r="G26" s="3" t="s">
        <v>106</v>
      </c>
      <c r="H26" s="32" t="s">
        <v>170</v>
      </c>
      <c r="I26" s="1">
        <v>40</v>
      </c>
      <c r="J26" s="33">
        <f t="shared" si="0"/>
        <v>23</v>
      </c>
      <c r="K26" s="34"/>
      <c r="L26" s="35">
        <f t="shared" si="1"/>
        <v>17</v>
      </c>
      <c r="M26" s="71">
        <v>20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>
        <v>1</v>
      </c>
      <c r="AB26" s="36"/>
      <c r="AC26" s="36"/>
      <c r="AD26" s="36"/>
      <c r="AE26" s="36"/>
      <c r="AF26" s="36"/>
      <c r="AG26" s="36">
        <v>2</v>
      </c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4"/>
      <c r="AU26" s="37">
        <f t="shared" si="2"/>
        <v>1.5</v>
      </c>
      <c r="AW26" s="38">
        <v>1.5</v>
      </c>
    </row>
    <row r="27" spans="1:49" ht="22.5">
      <c r="A27" s="18" t="s">
        <v>117</v>
      </c>
      <c r="B27" s="18" t="s">
        <v>35</v>
      </c>
      <c r="C27" s="42" t="s">
        <v>34</v>
      </c>
      <c r="D27" s="42">
        <v>73</v>
      </c>
      <c r="E27" s="4">
        <v>5</v>
      </c>
      <c r="F27" s="4">
        <v>5</v>
      </c>
      <c r="G27" s="3" t="s">
        <v>129</v>
      </c>
      <c r="H27" s="40" t="s">
        <v>174</v>
      </c>
      <c r="I27" s="2">
        <v>50</v>
      </c>
      <c r="J27" s="33">
        <f t="shared" si="0"/>
        <v>0</v>
      </c>
      <c r="K27" s="34"/>
      <c r="L27" s="35">
        <f t="shared" si="1"/>
        <v>50</v>
      </c>
      <c r="M27" s="71">
        <v>0</v>
      </c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4"/>
      <c r="AU27" s="37">
        <f t="shared" si="2"/>
        <v>0</v>
      </c>
      <c r="AW27" s="38">
        <v>0</v>
      </c>
    </row>
    <row r="28" spans="1:49" ht="11.25">
      <c r="A28" s="18" t="s">
        <v>83</v>
      </c>
      <c r="B28" s="18" t="s">
        <v>168</v>
      </c>
      <c r="C28" s="42" t="s">
        <v>34</v>
      </c>
      <c r="D28" s="42">
        <v>73</v>
      </c>
      <c r="E28" s="10">
        <v>4</v>
      </c>
      <c r="F28" s="10">
        <v>4</v>
      </c>
      <c r="G28" s="3" t="s">
        <v>106</v>
      </c>
      <c r="H28" s="32" t="s">
        <v>170</v>
      </c>
      <c r="I28" s="1">
        <v>40</v>
      </c>
      <c r="J28" s="33">
        <f t="shared" si="0"/>
        <v>0</v>
      </c>
      <c r="K28" s="34"/>
      <c r="L28" s="35">
        <f t="shared" si="1"/>
        <v>40</v>
      </c>
      <c r="M28" s="71">
        <v>0</v>
      </c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4"/>
      <c r="AU28" s="37">
        <f t="shared" si="2"/>
        <v>0</v>
      </c>
      <c r="AW28" s="38">
        <v>0</v>
      </c>
    </row>
    <row r="29" spans="1:49" ht="11.25">
      <c r="A29" s="18" t="s">
        <v>513</v>
      </c>
      <c r="B29" s="18" t="s">
        <v>259</v>
      </c>
      <c r="C29" s="42" t="s">
        <v>509</v>
      </c>
      <c r="D29" s="42">
        <v>74</v>
      </c>
      <c r="E29" s="4">
        <v>2</v>
      </c>
      <c r="F29" s="4">
        <v>2</v>
      </c>
      <c r="G29" s="3" t="s">
        <v>106</v>
      </c>
      <c r="H29" s="32" t="s">
        <v>170</v>
      </c>
      <c r="I29" s="1">
        <v>40</v>
      </c>
      <c r="J29" s="33">
        <f t="shared" si="0"/>
        <v>20</v>
      </c>
      <c r="K29" s="34"/>
      <c r="L29" s="35">
        <f t="shared" si="1"/>
        <v>20</v>
      </c>
      <c r="M29" s="71">
        <v>20</v>
      </c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4"/>
      <c r="AU29" s="37">
        <f t="shared" si="2"/>
        <v>0</v>
      </c>
      <c r="AW29" s="38">
        <v>0</v>
      </c>
    </row>
    <row r="30" spans="1:49" ht="11.25">
      <c r="A30" s="21" t="s">
        <v>85</v>
      </c>
      <c r="B30" s="21" t="s">
        <v>18</v>
      </c>
      <c r="C30" s="42" t="s">
        <v>17</v>
      </c>
      <c r="D30" s="42">
        <v>73</v>
      </c>
      <c r="E30" s="4">
        <v>3</v>
      </c>
      <c r="F30" s="4">
        <v>2</v>
      </c>
      <c r="G30" s="3" t="s">
        <v>105</v>
      </c>
      <c r="H30" s="41" t="s">
        <v>172</v>
      </c>
      <c r="I30" s="2">
        <v>50</v>
      </c>
      <c r="J30" s="33">
        <f t="shared" si="0"/>
        <v>57.5</v>
      </c>
      <c r="K30" s="34"/>
      <c r="L30" s="51">
        <f t="shared" si="1"/>
        <v>-7.5</v>
      </c>
      <c r="M30" s="71">
        <v>13.5</v>
      </c>
      <c r="N30" s="36"/>
      <c r="O30" s="36"/>
      <c r="P30" s="36"/>
      <c r="Q30" s="36"/>
      <c r="R30" s="36"/>
      <c r="S30" s="36"/>
      <c r="T30" s="36"/>
      <c r="U30" s="36"/>
      <c r="V30" s="36">
        <v>1</v>
      </c>
      <c r="W30" s="36"/>
      <c r="X30" s="36"/>
      <c r="Y30" s="36">
        <v>6</v>
      </c>
      <c r="Z30" s="36"/>
      <c r="AA30" s="36"/>
      <c r="AB30" s="36"/>
      <c r="AC30" s="36">
        <v>4</v>
      </c>
      <c r="AD30" s="36">
        <v>1</v>
      </c>
      <c r="AE30" s="36"/>
      <c r="AF30" s="36"/>
      <c r="AG30" s="36">
        <v>4</v>
      </c>
      <c r="AH30" s="64">
        <f>2*4</f>
        <v>8</v>
      </c>
      <c r="AI30" s="36">
        <v>8</v>
      </c>
      <c r="AJ30" s="36"/>
      <c r="AK30" s="36">
        <v>4</v>
      </c>
      <c r="AL30" s="36">
        <v>8</v>
      </c>
      <c r="AM30" s="36"/>
      <c r="AN30" s="36"/>
      <c r="AO30" s="21"/>
      <c r="AP30" s="21"/>
      <c r="AQ30" s="21"/>
      <c r="AR30" s="21"/>
      <c r="AS30" s="21"/>
      <c r="AT30" s="21"/>
      <c r="AU30" s="37">
        <f t="shared" si="2"/>
        <v>22</v>
      </c>
      <c r="AW30" s="38">
        <v>22</v>
      </c>
    </row>
    <row r="31" spans="1:49" ht="11.25">
      <c r="A31" s="18" t="s">
        <v>85</v>
      </c>
      <c r="B31" s="18" t="s">
        <v>18</v>
      </c>
      <c r="C31" s="42" t="s">
        <v>17</v>
      </c>
      <c r="D31" s="42">
        <v>73</v>
      </c>
      <c r="E31" s="4">
        <v>2</v>
      </c>
      <c r="F31" s="4">
        <v>2</v>
      </c>
      <c r="G31" s="3" t="s">
        <v>105</v>
      </c>
      <c r="H31" s="41" t="s">
        <v>172</v>
      </c>
      <c r="I31" s="2">
        <v>50</v>
      </c>
      <c r="J31" s="33">
        <f t="shared" si="0"/>
        <v>0</v>
      </c>
      <c r="K31" s="34"/>
      <c r="L31" s="71">
        <f t="shared" si="1"/>
        <v>50</v>
      </c>
      <c r="M31" s="71">
        <v>0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73"/>
      <c r="AP31" s="73"/>
      <c r="AQ31" s="73"/>
      <c r="AR31" s="73"/>
      <c r="AS31" s="73"/>
      <c r="AT31" s="34"/>
      <c r="AU31" s="37">
        <f t="shared" si="2"/>
        <v>0</v>
      </c>
      <c r="AW31" s="38">
        <v>0</v>
      </c>
    </row>
    <row r="32" spans="1:49" ht="11.25">
      <c r="A32" s="18" t="s">
        <v>557</v>
      </c>
      <c r="B32" s="18" t="s">
        <v>531</v>
      </c>
      <c r="C32" s="42" t="s">
        <v>34</v>
      </c>
      <c r="D32" s="42">
        <v>73</v>
      </c>
      <c r="E32" s="4">
        <v>3</v>
      </c>
      <c r="F32" s="4">
        <v>3</v>
      </c>
      <c r="G32" s="3" t="s">
        <v>104</v>
      </c>
      <c r="H32" s="43" t="s">
        <v>501</v>
      </c>
      <c r="I32" s="1">
        <v>30</v>
      </c>
      <c r="J32" s="33">
        <f t="shared" si="0"/>
        <v>15</v>
      </c>
      <c r="K32" s="34"/>
      <c r="L32" s="35">
        <f t="shared" si="1"/>
        <v>15</v>
      </c>
      <c r="M32" s="71">
        <v>15</v>
      </c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4"/>
      <c r="AU32" s="37">
        <f t="shared" si="2"/>
        <v>0</v>
      </c>
      <c r="AW32" s="38">
        <v>0</v>
      </c>
    </row>
    <row r="33" spans="1:49" ht="11.25">
      <c r="A33" s="18" t="s">
        <v>53</v>
      </c>
      <c r="B33" s="18" t="s">
        <v>42</v>
      </c>
      <c r="C33" s="31" t="s">
        <v>41</v>
      </c>
      <c r="D33" s="42">
        <v>73</v>
      </c>
      <c r="E33" s="4">
        <v>4</v>
      </c>
      <c r="F33" s="4">
        <v>4</v>
      </c>
      <c r="G33" s="3" t="s">
        <v>105</v>
      </c>
      <c r="H33" s="41" t="s">
        <v>172</v>
      </c>
      <c r="I33" s="2">
        <v>50</v>
      </c>
      <c r="J33" s="33">
        <f t="shared" si="0"/>
        <v>0</v>
      </c>
      <c r="K33" s="34"/>
      <c r="L33" s="35">
        <f t="shared" si="1"/>
        <v>50</v>
      </c>
      <c r="M33" s="71">
        <v>0</v>
      </c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4"/>
      <c r="AU33" s="37">
        <f t="shared" si="2"/>
        <v>0</v>
      </c>
      <c r="AW33" s="38">
        <v>0</v>
      </c>
    </row>
    <row r="34" spans="1:49" ht="11.25">
      <c r="A34" s="18" t="s">
        <v>430</v>
      </c>
      <c r="B34" s="18" t="s">
        <v>42</v>
      </c>
      <c r="C34" s="31" t="s">
        <v>426</v>
      </c>
      <c r="D34" s="42">
        <v>74</v>
      </c>
      <c r="E34" s="16"/>
      <c r="F34" s="16"/>
      <c r="G34" s="3" t="s">
        <v>106</v>
      </c>
      <c r="H34" s="32" t="s">
        <v>170</v>
      </c>
      <c r="I34" s="1">
        <v>40</v>
      </c>
      <c r="J34" s="33">
        <f t="shared" si="0"/>
        <v>0</v>
      </c>
      <c r="K34" s="34"/>
      <c r="L34" s="35">
        <f t="shared" si="1"/>
        <v>40</v>
      </c>
      <c r="M34" s="71">
        <v>0</v>
      </c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4"/>
      <c r="AU34" s="37">
        <f t="shared" si="2"/>
        <v>0</v>
      </c>
      <c r="AW34" s="38">
        <v>0</v>
      </c>
    </row>
    <row r="35" spans="1:49" ht="11.25">
      <c r="A35" s="18" t="s">
        <v>56</v>
      </c>
      <c r="B35" s="18" t="s">
        <v>36</v>
      </c>
      <c r="C35" s="31" t="s">
        <v>41</v>
      </c>
      <c r="D35" s="31">
        <v>73</v>
      </c>
      <c r="E35" s="4">
        <v>2</v>
      </c>
      <c r="F35" s="4">
        <v>2</v>
      </c>
      <c r="G35" s="3" t="s">
        <v>105</v>
      </c>
      <c r="H35" s="41" t="s">
        <v>172</v>
      </c>
      <c r="I35" s="2">
        <v>50</v>
      </c>
      <c r="J35" s="33">
        <f t="shared" si="0"/>
        <v>33</v>
      </c>
      <c r="K35" s="34"/>
      <c r="L35" s="35">
        <f t="shared" si="1"/>
        <v>17</v>
      </c>
      <c r="M35" s="71">
        <v>23</v>
      </c>
      <c r="N35" s="36"/>
      <c r="O35" s="36"/>
      <c r="P35" s="36"/>
      <c r="Q35" s="36"/>
      <c r="R35" s="36"/>
      <c r="S35" s="36"/>
      <c r="T35" s="36"/>
      <c r="U35" s="36"/>
      <c r="V35" s="36"/>
      <c r="W35" s="36">
        <v>2</v>
      </c>
      <c r="X35" s="36"/>
      <c r="Y35" s="36"/>
      <c r="Z35" s="36"/>
      <c r="AA35" s="36"/>
      <c r="AB35" s="36"/>
      <c r="AC35" s="36"/>
      <c r="AD35" s="36"/>
      <c r="AE35" s="36">
        <v>4</v>
      </c>
      <c r="AF35" s="36"/>
      <c r="AG35" s="36"/>
      <c r="AH35" s="36"/>
      <c r="AI35" s="36"/>
      <c r="AJ35" s="36"/>
      <c r="AK35" s="36"/>
      <c r="AL35" s="36"/>
      <c r="AM35" s="36"/>
      <c r="AN35" s="36"/>
      <c r="AO35" s="36">
        <v>4</v>
      </c>
      <c r="AP35" s="36"/>
      <c r="AQ35" s="36"/>
      <c r="AR35" s="36"/>
      <c r="AS35" s="36"/>
      <c r="AT35" s="34"/>
      <c r="AU35" s="37">
        <f t="shared" si="2"/>
        <v>5</v>
      </c>
      <c r="AW35" s="38">
        <v>5</v>
      </c>
    </row>
    <row r="36" spans="1:49" ht="11.25">
      <c r="A36" s="18" t="s">
        <v>56</v>
      </c>
      <c r="B36" s="18" t="s">
        <v>143</v>
      </c>
      <c r="C36" s="42" t="s">
        <v>41</v>
      </c>
      <c r="D36" s="42">
        <v>73</v>
      </c>
      <c r="E36" s="4">
        <v>3</v>
      </c>
      <c r="F36" s="4">
        <v>3</v>
      </c>
      <c r="G36" s="3" t="s">
        <v>106</v>
      </c>
      <c r="H36" s="32" t="s">
        <v>170</v>
      </c>
      <c r="I36" s="1">
        <v>40</v>
      </c>
      <c r="J36" s="33">
        <f t="shared" si="0"/>
        <v>0</v>
      </c>
      <c r="K36" s="34"/>
      <c r="L36" s="35">
        <f t="shared" si="1"/>
        <v>40</v>
      </c>
      <c r="M36" s="71">
        <v>0</v>
      </c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4"/>
      <c r="AU36" s="37">
        <f t="shared" si="2"/>
        <v>0</v>
      </c>
      <c r="AW36" s="38">
        <v>0</v>
      </c>
    </row>
    <row r="37" spans="1:49" ht="22.5">
      <c r="A37" s="18" t="s">
        <v>156</v>
      </c>
      <c r="B37" s="18" t="s">
        <v>317</v>
      </c>
      <c r="C37" s="42" t="s">
        <v>41</v>
      </c>
      <c r="D37" s="42">
        <v>73</v>
      </c>
      <c r="E37" s="4">
        <v>5</v>
      </c>
      <c r="F37" s="4">
        <v>5</v>
      </c>
      <c r="G37" s="3" t="s">
        <v>129</v>
      </c>
      <c r="H37" s="40" t="s">
        <v>174</v>
      </c>
      <c r="I37" s="1">
        <v>50</v>
      </c>
      <c r="J37" s="33">
        <f t="shared" si="0"/>
        <v>0</v>
      </c>
      <c r="K37" s="34"/>
      <c r="L37" s="35">
        <f t="shared" si="1"/>
        <v>50</v>
      </c>
      <c r="M37" s="71"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4"/>
      <c r="AU37" s="37">
        <f t="shared" si="2"/>
        <v>0</v>
      </c>
      <c r="AW37" s="38">
        <v>0</v>
      </c>
    </row>
    <row r="38" spans="1:49" ht="11.25">
      <c r="A38" s="18" t="s">
        <v>156</v>
      </c>
      <c r="B38" s="18" t="s">
        <v>550</v>
      </c>
      <c r="C38" s="42" t="s">
        <v>41</v>
      </c>
      <c r="D38" s="42">
        <v>73</v>
      </c>
      <c r="E38" s="4">
        <v>3</v>
      </c>
      <c r="F38" s="4">
        <v>3</v>
      </c>
      <c r="G38" s="3" t="s">
        <v>80</v>
      </c>
      <c r="H38" s="43" t="s">
        <v>80</v>
      </c>
      <c r="I38" s="1">
        <v>30</v>
      </c>
      <c r="J38" s="33">
        <f t="shared" si="0"/>
        <v>15</v>
      </c>
      <c r="K38" s="34"/>
      <c r="L38" s="35">
        <f t="shared" si="1"/>
        <v>15</v>
      </c>
      <c r="M38" s="71">
        <v>15</v>
      </c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4"/>
      <c r="AU38" s="37">
        <f t="shared" si="2"/>
        <v>0</v>
      </c>
      <c r="AW38" s="38">
        <v>0</v>
      </c>
    </row>
    <row r="39" spans="1:49" ht="11.25">
      <c r="A39" s="18" t="s">
        <v>551</v>
      </c>
      <c r="B39" s="18" t="s">
        <v>222</v>
      </c>
      <c r="C39" s="42" t="s">
        <v>34</v>
      </c>
      <c r="D39" s="42">
        <v>73</v>
      </c>
      <c r="E39" s="17"/>
      <c r="F39" s="17"/>
      <c r="G39" s="3" t="s">
        <v>105</v>
      </c>
      <c r="H39" s="41" t="s">
        <v>172</v>
      </c>
      <c r="I39" s="2">
        <v>50</v>
      </c>
      <c r="J39" s="33">
        <f t="shared" si="0"/>
        <v>25</v>
      </c>
      <c r="K39" s="34"/>
      <c r="L39" s="35">
        <f t="shared" si="1"/>
        <v>25</v>
      </c>
      <c r="M39" s="71">
        <v>25</v>
      </c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4"/>
      <c r="AU39" s="37">
        <f t="shared" si="2"/>
        <v>0</v>
      </c>
      <c r="AW39" s="38">
        <v>0</v>
      </c>
    </row>
    <row r="40" spans="1:49" ht="11.25">
      <c r="A40" s="18" t="s">
        <v>438</v>
      </c>
      <c r="B40" s="18" t="s">
        <v>439</v>
      </c>
      <c r="C40" s="42" t="s">
        <v>164</v>
      </c>
      <c r="D40" s="42">
        <v>74</v>
      </c>
      <c r="E40" s="4" t="s">
        <v>112</v>
      </c>
      <c r="F40" s="4" t="s">
        <v>112</v>
      </c>
      <c r="G40" s="3" t="s">
        <v>126</v>
      </c>
      <c r="H40" s="49" t="s">
        <v>126</v>
      </c>
      <c r="I40" s="2">
        <v>0</v>
      </c>
      <c r="J40" s="33">
        <f t="shared" si="0"/>
        <v>0</v>
      </c>
      <c r="K40" s="34"/>
      <c r="L40" s="35">
        <f t="shared" si="1"/>
        <v>0</v>
      </c>
      <c r="M40" s="71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4"/>
      <c r="AU40" s="37">
        <f t="shared" si="2"/>
        <v>0</v>
      </c>
      <c r="AW40" s="38">
        <v>0</v>
      </c>
    </row>
    <row r="41" spans="1:49" ht="11.25">
      <c r="A41" s="18" t="s">
        <v>553</v>
      </c>
      <c r="B41" s="18" t="s">
        <v>102</v>
      </c>
      <c r="C41" s="42" t="s">
        <v>34</v>
      </c>
      <c r="D41" s="42">
        <v>73</v>
      </c>
      <c r="E41" s="4">
        <v>3</v>
      </c>
      <c r="F41" s="4">
        <v>3</v>
      </c>
      <c r="G41" s="3" t="s">
        <v>104</v>
      </c>
      <c r="H41" s="43" t="s">
        <v>501</v>
      </c>
      <c r="I41" s="1">
        <v>30</v>
      </c>
      <c r="J41" s="33">
        <f t="shared" si="0"/>
        <v>21</v>
      </c>
      <c r="K41" s="34"/>
      <c r="L41" s="51">
        <f t="shared" si="1"/>
        <v>9</v>
      </c>
      <c r="M41" s="71">
        <v>15</v>
      </c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>
        <v>6</v>
      </c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4"/>
      <c r="AU41" s="37">
        <f t="shared" si="2"/>
        <v>3</v>
      </c>
      <c r="AW41" s="38">
        <v>3</v>
      </c>
    </row>
    <row r="42" spans="1:49" ht="11.25">
      <c r="A42" s="18" t="s">
        <v>136</v>
      </c>
      <c r="B42" s="18" t="s">
        <v>20</v>
      </c>
      <c r="C42" s="42" t="s">
        <v>151</v>
      </c>
      <c r="D42" s="42">
        <v>74</v>
      </c>
      <c r="E42" s="4">
        <v>4</v>
      </c>
      <c r="F42" s="4">
        <v>4</v>
      </c>
      <c r="G42" s="3" t="s">
        <v>106</v>
      </c>
      <c r="H42" s="32" t="s">
        <v>170</v>
      </c>
      <c r="I42" s="1">
        <v>40</v>
      </c>
      <c r="J42" s="33">
        <f t="shared" si="0"/>
        <v>0</v>
      </c>
      <c r="K42" s="34"/>
      <c r="L42" s="35">
        <f t="shared" si="1"/>
        <v>40</v>
      </c>
      <c r="M42" s="71">
        <v>0</v>
      </c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7">
        <f t="shared" si="2"/>
        <v>0</v>
      </c>
      <c r="AW42" s="38">
        <v>0</v>
      </c>
    </row>
    <row r="43" spans="1:49" ht="22.5">
      <c r="A43" s="18" t="s">
        <v>179</v>
      </c>
      <c r="B43" s="18" t="s">
        <v>39</v>
      </c>
      <c r="C43" s="31" t="s">
        <v>41</v>
      </c>
      <c r="D43" s="31">
        <v>73</v>
      </c>
      <c r="E43" s="4">
        <v>5</v>
      </c>
      <c r="F43" s="4">
        <v>5</v>
      </c>
      <c r="G43" s="3" t="s">
        <v>129</v>
      </c>
      <c r="H43" s="40" t="s">
        <v>174</v>
      </c>
      <c r="I43" s="1">
        <v>50</v>
      </c>
      <c r="J43" s="33">
        <f t="shared" si="0"/>
        <v>0</v>
      </c>
      <c r="K43" s="34"/>
      <c r="L43" s="35">
        <f t="shared" si="1"/>
        <v>50</v>
      </c>
      <c r="M43" s="71">
        <v>0</v>
      </c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4"/>
      <c r="AU43" s="37">
        <f t="shared" si="2"/>
        <v>0</v>
      </c>
      <c r="AW43" s="38">
        <v>0</v>
      </c>
    </row>
    <row r="44" spans="1:49" ht="11.25">
      <c r="A44" s="18" t="s">
        <v>552</v>
      </c>
      <c r="B44" s="18" t="s">
        <v>116</v>
      </c>
      <c r="C44" s="42" t="s">
        <v>34</v>
      </c>
      <c r="D44" s="42">
        <v>73</v>
      </c>
      <c r="E44" s="4">
        <v>3</v>
      </c>
      <c r="F44" s="4">
        <v>3</v>
      </c>
      <c r="G44" s="3" t="s">
        <v>80</v>
      </c>
      <c r="H44" s="43" t="s">
        <v>80</v>
      </c>
      <c r="I44" s="1">
        <v>30</v>
      </c>
      <c r="J44" s="33">
        <f t="shared" si="0"/>
        <v>15</v>
      </c>
      <c r="K44" s="34"/>
      <c r="L44" s="35">
        <f t="shared" si="1"/>
        <v>15</v>
      </c>
      <c r="M44" s="71">
        <v>15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4"/>
      <c r="AU44" s="37">
        <f t="shared" si="2"/>
        <v>0</v>
      </c>
      <c r="AW44" s="38">
        <v>0</v>
      </c>
    </row>
    <row r="45" spans="1:49" ht="11.25">
      <c r="A45" s="18" t="s">
        <v>511</v>
      </c>
      <c r="B45" s="18" t="s">
        <v>512</v>
      </c>
      <c r="C45" s="42" t="s">
        <v>509</v>
      </c>
      <c r="D45" s="42">
        <v>74</v>
      </c>
      <c r="E45" s="4">
        <v>3</v>
      </c>
      <c r="F45" s="4">
        <v>3</v>
      </c>
      <c r="G45" s="3" t="s">
        <v>104</v>
      </c>
      <c r="H45" s="43" t="s">
        <v>501</v>
      </c>
      <c r="I45" s="1">
        <v>30</v>
      </c>
      <c r="J45" s="33">
        <f t="shared" si="0"/>
        <v>15</v>
      </c>
      <c r="K45" s="34"/>
      <c r="L45" s="35">
        <f t="shared" si="1"/>
        <v>15</v>
      </c>
      <c r="M45" s="71">
        <v>15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4"/>
      <c r="AU45" s="37">
        <f t="shared" si="2"/>
        <v>0</v>
      </c>
      <c r="AW45" s="38">
        <v>0</v>
      </c>
    </row>
    <row r="46" spans="1:49" ht="11.25">
      <c r="A46" s="18" t="s">
        <v>583</v>
      </c>
      <c r="B46" s="18" t="s">
        <v>9</v>
      </c>
      <c r="C46" s="26" t="s">
        <v>190</v>
      </c>
      <c r="D46" s="34">
        <v>74</v>
      </c>
      <c r="E46" s="16"/>
      <c r="F46" s="16"/>
      <c r="G46" s="3" t="s">
        <v>105</v>
      </c>
      <c r="H46" s="41" t="s">
        <v>172</v>
      </c>
      <c r="I46" s="2">
        <v>50</v>
      </c>
      <c r="J46" s="33">
        <f t="shared" si="0"/>
        <v>25</v>
      </c>
      <c r="K46" s="34"/>
      <c r="L46" s="35">
        <f t="shared" si="1"/>
        <v>25</v>
      </c>
      <c r="M46" s="71">
        <v>25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4"/>
      <c r="AU46" s="37">
        <f t="shared" si="2"/>
        <v>0</v>
      </c>
      <c r="AW46" s="38">
        <v>0</v>
      </c>
    </row>
    <row r="47" spans="1:49" ht="11.25">
      <c r="A47" s="18" t="s">
        <v>583</v>
      </c>
      <c r="B47" s="18" t="s">
        <v>9</v>
      </c>
      <c r="C47" s="42" t="s">
        <v>190</v>
      </c>
      <c r="D47" s="42">
        <v>74</v>
      </c>
      <c r="E47" s="4">
        <v>5</v>
      </c>
      <c r="F47" s="4">
        <v>5</v>
      </c>
      <c r="G47" s="3" t="s">
        <v>105</v>
      </c>
      <c r="H47" s="41" t="s">
        <v>172</v>
      </c>
      <c r="I47" s="2">
        <v>50</v>
      </c>
      <c r="J47" s="33">
        <f t="shared" si="0"/>
        <v>25</v>
      </c>
      <c r="K47" s="34"/>
      <c r="L47" s="35">
        <f t="shared" si="1"/>
        <v>25</v>
      </c>
      <c r="M47" s="71">
        <v>25</v>
      </c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4"/>
      <c r="AU47" s="37">
        <f t="shared" si="2"/>
        <v>0</v>
      </c>
      <c r="AW47" s="38">
        <v>0</v>
      </c>
    </row>
    <row r="48" spans="1:49" ht="22.5">
      <c r="A48" s="18" t="s">
        <v>556</v>
      </c>
      <c r="B48" s="18" t="s">
        <v>12</v>
      </c>
      <c r="C48" s="42" t="s">
        <v>34</v>
      </c>
      <c r="D48" s="42">
        <v>73</v>
      </c>
      <c r="E48" s="17"/>
      <c r="F48" s="17"/>
      <c r="G48" s="3" t="s">
        <v>129</v>
      </c>
      <c r="H48" s="40" t="s">
        <v>174</v>
      </c>
      <c r="I48" s="2">
        <v>50</v>
      </c>
      <c r="J48" s="33">
        <f t="shared" si="0"/>
        <v>25</v>
      </c>
      <c r="K48" s="34"/>
      <c r="L48" s="35">
        <f t="shared" si="1"/>
        <v>25</v>
      </c>
      <c r="M48" s="71">
        <v>25</v>
      </c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4"/>
      <c r="AU48" s="37">
        <f t="shared" si="2"/>
        <v>0</v>
      </c>
      <c r="AW48" s="38">
        <v>0</v>
      </c>
    </row>
    <row r="49" spans="1:49" ht="11.25">
      <c r="A49" s="18" t="s">
        <v>212</v>
      </c>
      <c r="B49" s="18" t="s">
        <v>8</v>
      </c>
      <c r="C49" s="42" t="s">
        <v>90</v>
      </c>
      <c r="D49" s="42">
        <v>73</v>
      </c>
      <c r="E49" s="4">
        <v>4</v>
      </c>
      <c r="F49" s="4">
        <v>4</v>
      </c>
      <c r="G49" s="3" t="s">
        <v>106</v>
      </c>
      <c r="H49" s="32" t="s">
        <v>170</v>
      </c>
      <c r="I49" s="1">
        <v>40</v>
      </c>
      <c r="J49" s="33">
        <f t="shared" si="0"/>
        <v>1</v>
      </c>
      <c r="K49" s="34"/>
      <c r="L49" s="35">
        <f t="shared" si="1"/>
        <v>39</v>
      </c>
      <c r="M49" s="71"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>
        <v>1</v>
      </c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4"/>
      <c r="AU49" s="37">
        <f t="shared" si="2"/>
        <v>0.5</v>
      </c>
      <c r="AW49" s="38">
        <v>0.5</v>
      </c>
    </row>
    <row r="50" spans="1:49" ht="11.25">
      <c r="A50" s="18" t="s">
        <v>74</v>
      </c>
      <c r="B50" s="18" t="s">
        <v>20</v>
      </c>
      <c r="C50" s="42" t="s">
        <v>17</v>
      </c>
      <c r="D50" s="42">
        <v>73</v>
      </c>
      <c r="E50" s="4">
        <v>4</v>
      </c>
      <c r="F50" s="4">
        <v>4</v>
      </c>
      <c r="G50" s="3" t="s">
        <v>106</v>
      </c>
      <c r="H50" s="32" t="s">
        <v>170</v>
      </c>
      <c r="I50" s="1">
        <v>40</v>
      </c>
      <c r="J50" s="33">
        <f t="shared" si="0"/>
        <v>13</v>
      </c>
      <c r="K50" s="34"/>
      <c r="L50" s="35">
        <f t="shared" si="1"/>
        <v>27</v>
      </c>
      <c r="M50" s="71">
        <v>9</v>
      </c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>
        <v>4</v>
      </c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4"/>
      <c r="AU50" s="37">
        <f t="shared" si="2"/>
        <v>2</v>
      </c>
      <c r="AW50" s="38">
        <v>2</v>
      </c>
    </row>
    <row r="51" spans="1:49" ht="11.25">
      <c r="A51" s="18" t="s">
        <v>318</v>
      </c>
      <c r="B51" s="18" t="s">
        <v>319</v>
      </c>
      <c r="C51" s="31" t="s">
        <v>41</v>
      </c>
      <c r="D51" s="31">
        <v>73</v>
      </c>
      <c r="E51" s="4">
        <v>3</v>
      </c>
      <c r="F51" s="4">
        <v>3</v>
      </c>
      <c r="G51" s="3" t="s">
        <v>104</v>
      </c>
      <c r="H51" s="43" t="s">
        <v>501</v>
      </c>
      <c r="I51" s="1">
        <v>30</v>
      </c>
      <c r="J51" s="33">
        <f t="shared" si="0"/>
        <v>4</v>
      </c>
      <c r="K51" s="34"/>
      <c r="L51" s="35">
        <f t="shared" si="1"/>
        <v>26</v>
      </c>
      <c r="M51" s="71">
        <v>4</v>
      </c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4"/>
      <c r="AU51" s="37">
        <f t="shared" si="2"/>
        <v>0</v>
      </c>
      <c r="AW51" s="38">
        <v>0</v>
      </c>
    </row>
    <row r="52" spans="1:49" ht="11.25">
      <c r="A52" s="21" t="s">
        <v>537</v>
      </c>
      <c r="B52" s="21" t="s">
        <v>538</v>
      </c>
      <c r="C52" s="42" t="s">
        <v>17</v>
      </c>
      <c r="D52" s="42">
        <v>73</v>
      </c>
      <c r="E52" s="4">
        <v>3</v>
      </c>
      <c r="F52" s="4">
        <v>2</v>
      </c>
      <c r="G52" s="3" t="s">
        <v>104</v>
      </c>
      <c r="H52" s="43" t="s">
        <v>501</v>
      </c>
      <c r="I52" s="1">
        <v>30</v>
      </c>
      <c r="J52" s="33">
        <f t="shared" si="0"/>
        <v>41</v>
      </c>
      <c r="K52" s="34"/>
      <c r="L52" s="51">
        <f t="shared" si="1"/>
        <v>-11</v>
      </c>
      <c r="M52" s="71">
        <v>15</v>
      </c>
      <c r="N52" s="36"/>
      <c r="O52" s="36"/>
      <c r="P52" s="36"/>
      <c r="Q52" s="36"/>
      <c r="R52" s="36"/>
      <c r="S52" s="36"/>
      <c r="T52" s="36">
        <v>8</v>
      </c>
      <c r="U52" s="36"/>
      <c r="V52" s="36"/>
      <c r="W52" s="36"/>
      <c r="X52" s="36"/>
      <c r="Y52" s="36"/>
      <c r="Z52" s="36"/>
      <c r="AA52" s="36">
        <v>6</v>
      </c>
      <c r="AB52" s="36"/>
      <c r="AC52" s="36">
        <v>12</v>
      </c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37">
        <f t="shared" si="2"/>
        <v>13</v>
      </c>
      <c r="AW52" s="38">
        <v>13</v>
      </c>
    </row>
    <row r="53" spans="1:49" ht="11.25">
      <c r="A53" s="18" t="s">
        <v>537</v>
      </c>
      <c r="B53" s="18" t="s">
        <v>538</v>
      </c>
      <c r="C53" s="42" t="s">
        <v>17</v>
      </c>
      <c r="D53" s="42">
        <v>73</v>
      </c>
      <c r="E53" s="4">
        <v>2</v>
      </c>
      <c r="F53" s="4">
        <v>2</v>
      </c>
      <c r="G53" s="3" t="s">
        <v>104</v>
      </c>
      <c r="H53" s="43" t="s">
        <v>501</v>
      </c>
      <c r="I53" s="1">
        <v>30</v>
      </c>
      <c r="J53" s="33">
        <f>M53+SUM(N53:AT53)</f>
        <v>0</v>
      </c>
      <c r="K53" s="34"/>
      <c r="L53" s="35">
        <f>I53-J53</f>
        <v>30</v>
      </c>
      <c r="M53" s="71">
        <v>0</v>
      </c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4"/>
      <c r="AU53" s="37">
        <f t="shared" si="2"/>
        <v>0</v>
      </c>
      <c r="AW53" s="38">
        <v>0</v>
      </c>
    </row>
    <row r="54" spans="1:49" ht="11.25">
      <c r="A54" s="18" t="s">
        <v>320</v>
      </c>
      <c r="B54" s="18" t="s">
        <v>321</v>
      </c>
      <c r="C54" s="31" t="s">
        <v>203</v>
      </c>
      <c r="D54" s="31">
        <v>73</v>
      </c>
      <c r="E54" s="16"/>
      <c r="F54" s="16"/>
      <c r="G54" s="3" t="s">
        <v>105</v>
      </c>
      <c r="H54" s="41" t="s">
        <v>172</v>
      </c>
      <c r="I54" s="2">
        <v>50</v>
      </c>
      <c r="J54" s="33">
        <f aca="true" t="shared" si="3" ref="J54:J105">M54+SUM(N54:AT54)</f>
        <v>0</v>
      </c>
      <c r="K54" s="34"/>
      <c r="L54" s="35">
        <f aca="true" t="shared" si="4" ref="L54:L105">I54-J54</f>
        <v>50</v>
      </c>
      <c r="M54" s="71">
        <v>0</v>
      </c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4"/>
      <c r="AU54" s="37">
        <f t="shared" si="2"/>
        <v>0</v>
      </c>
      <c r="AW54" s="38">
        <v>0</v>
      </c>
    </row>
    <row r="55" spans="1:49" ht="11.25">
      <c r="A55" s="18" t="s">
        <v>568</v>
      </c>
      <c r="B55" s="18" t="s">
        <v>25</v>
      </c>
      <c r="C55" s="42" t="s">
        <v>164</v>
      </c>
      <c r="D55" s="42">
        <v>74</v>
      </c>
      <c r="E55" s="4">
        <v>3</v>
      </c>
      <c r="F55" s="4">
        <v>3</v>
      </c>
      <c r="G55" s="3" t="s">
        <v>105</v>
      </c>
      <c r="H55" s="41" t="s">
        <v>172</v>
      </c>
      <c r="I55" s="2">
        <v>50</v>
      </c>
      <c r="J55" s="33">
        <f t="shared" si="3"/>
        <v>25</v>
      </c>
      <c r="K55" s="34"/>
      <c r="L55" s="35">
        <f t="shared" si="4"/>
        <v>25</v>
      </c>
      <c r="M55" s="71">
        <v>25</v>
      </c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4"/>
      <c r="AU55" s="37">
        <f t="shared" si="2"/>
        <v>0</v>
      </c>
      <c r="AW55" s="38">
        <v>0</v>
      </c>
    </row>
    <row r="56" spans="1:49" ht="11.25">
      <c r="A56" s="18" t="s">
        <v>304</v>
      </c>
      <c r="B56" s="18" t="s">
        <v>305</v>
      </c>
      <c r="C56" s="42" t="s">
        <v>164</v>
      </c>
      <c r="D56" s="42">
        <v>74</v>
      </c>
      <c r="E56" s="4">
        <v>4</v>
      </c>
      <c r="F56" s="4">
        <v>4</v>
      </c>
      <c r="G56" s="3" t="s">
        <v>105</v>
      </c>
      <c r="H56" s="41" t="s">
        <v>172</v>
      </c>
      <c r="I56" s="2">
        <v>50</v>
      </c>
      <c r="J56" s="33">
        <f t="shared" si="3"/>
        <v>0</v>
      </c>
      <c r="K56" s="34"/>
      <c r="L56" s="35">
        <f t="shared" si="4"/>
        <v>50</v>
      </c>
      <c r="M56" s="71">
        <v>0</v>
      </c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4"/>
      <c r="AU56" s="37">
        <f t="shared" si="2"/>
        <v>0</v>
      </c>
      <c r="AW56" s="38">
        <v>0</v>
      </c>
    </row>
    <row r="57" spans="1:49" ht="11.25">
      <c r="A57" s="18" t="s">
        <v>516</v>
      </c>
      <c r="B57" s="18" t="s">
        <v>5</v>
      </c>
      <c r="C57" s="42" t="s">
        <v>509</v>
      </c>
      <c r="D57" s="42">
        <v>74</v>
      </c>
      <c r="E57" s="4">
        <v>3</v>
      </c>
      <c r="F57" s="4">
        <v>3</v>
      </c>
      <c r="G57" s="3" t="s">
        <v>106</v>
      </c>
      <c r="H57" s="32" t="s">
        <v>170</v>
      </c>
      <c r="I57" s="1">
        <v>40</v>
      </c>
      <c r="J57" s="33">
        <f t="shared" si="3"/>
        <v>30</v>
      </c>
      <c r="K57" s="34"/>
      <c r="L57" s="51">
        <f t="shared" si="4"/>
        <v>10</v>
      </c>
      <c r="M57" s="71">
        <v>20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>
        <v>4</v>
      </c>
      <c r="AB57" s="36"/>
      <c r="AC57" s="36"/>
      <c r="AD57" s="36"/>
      <c r="AE57" s="36"/>
      <c r="AF57" s="36"/>
      <c r="AG57" s="36">
        <v>6</v>
      </c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4"/>
      <c r="AU57" s="37">
        <f t="shared" si="2"/>
        <v>5</v>
      </c>
      <c r="AW57" s="38">
        <v>5</v>
      </c>
    </row>
    <row r="58" spans="1:49" ht="11.25">
      <c r="A58" s="18" t="s">
        <v>432</v>
      </c>
      <c r="B58" s="18" t="s">
        <v>102</v>
      </c>
      <c r="C58" s="42" t="s">
        <v>426</v>
      </c>
      <c r="D58" s="42">
        <v>74</v>
      </c>
      <c r="E58" s="16"/>
      <c r="F58" s="16"/>
      <c r="G58" s="3" t="s">
        <v>104</v>
      </c>
      <c r="H58" s="49" t="s">
        <v>501</v>
      </c>
      <c r="I58" s="1">
        <v>30</v>
      </c>
      <c r="J58" s="33">
        <f t="shared" si="3"/>
        <v>0</v>
      </c>
      <c r="K58" s="34"/>
      <c r="L58" s="35">
        <f t="shared" si="4"/>
        <v>30</v>
      </c>
      <c r="M58" s="71">
        <v>0</v>
      </c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4"/>
      <c r="AU58" s="37">
        <f t="shared" si="2"/>
        <v>0</v>
      </c>
      <c r="AW58" s="38">
        <v>0</v>
      </c>
    </row>
    <row r="59" spans="1:49" ht="22.5">
      <c r="A59" s="18" t="s">
        <v>437</v>
      </c>
      <c r="B59" s="18" t="s">
        <v>159</v>
      </c>
      <c r="C59" s="42" t="s">
        <v>164</v>
      </c>
      <c r="D59" s="42">
        <v>74</v>
      </c>
      <c r="E59" s="4">
        <v>5</v>
      </c>
      <c r="F59" s="4">
        <v>5</v>
      </c>
      <c r="G59" s="3" t="s">
        <v>129</v>
      </c>
      <c r="H59" s="40" t="s">
        <v>174</v>
      </c>
      <c r="I59" s="2">
        <v>50</v>
      </c>
      <c r="J59" s="33">
        <f t="shared" si="3"/>
        <v>12</v>
      </c>
      <c r="K59" s="34"/>
      <c r="L59" s="35">
        <f t="shared" si="4"/>
        <v>38</v>
      </c>
      <c r="M59" s="71">
        <v>0</v>
      </c>
      <c r="N59" s="36"/>
      <c r="O59" s="36"/>
      <c r="P59" s="36"/>
      <c r="Q59" s="36"/>
      <c r="R59" s="36"/>
      <c r="S59" s="36"/>
      <c r="T59" s="36">
        <v>4</v>
      </c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64">
        <f>2*4</f>
        <v>8</v>
      </c>
      <c r="AS59" s="36"/>
      <c r="AT59" s="34"/>
      <c r="AU59" s="37">
        <f t="shared" si="2"/>
        <v>6</v>
      </c>
      <c r="AW59" s="38">
        <v>6</v>
      </c>
    </row>
    <row r="60" spans="1:49" ht="11.25">
      <c r="A60" s="18" t="s">
        <v>91</v>
      </c>
      <c r="B60" s="18" t="s">
        <v>13</v>
      </c>
      <c r="C60" s="42" t="s">
        <v>34</v>
      </c>
      <c r="D60" s="42">
        <v>73</v>
      </c>
      <c r="E60" s="4">
        <v>4</v>
      </c>
      <c r="F60" s="4">
        <v>4</v>
      </c>
      <c r="G60" s="3" t="s">
        <v>106</v>
      </c>
      <c r="H60" s="32" t="s">
        <v>170</v>
      </c>
      <c r="I60" s="1">
        <v>40</v>
      </c>
      <c r="J60" s="33">
        <f t="shared" si="3"/>
        <v>5</v>
      </c>
      <c r="K60" s="34"/>
      <c r="L60" s="35">
        <f t="shared" si="4"/>
        <v>35</v>
      </c>
      <c r="M60" s="71">
        <v>5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4"/>
      <c r="AU60" s="37">
        <f t="shared" si="2"/>
        <v>0</v>
      </c>
      <c r="AW60" s="38">
        <v>0</v>
      </c>
    </row>
    <row r="61" spans="1:49" ht="11.25">
      <c r="A61" s="18" t="s">
        <v>325</v>
      </c>
      <c r="B61" s="18" t="s">
        <v>214</v>
      </c>
      <c r="C61" s="42" t="s">
        <v>203</v>
      </c>
      <c r="D61" s="42">
        <v>73</v>
      </c>
      <c r="E61" s="16"/>
      <c r="F61" s="16"/>
      <c r="G61" s="3" t="s">
        <v>105</v>
      </c>
      <c r="H61" s="41" t="s">
        <v>172</v>
      </c>
      <c r="I61" s="2">
        <v>50</v>
      </c>
      <c r="J61" s="33">
        <f t="shared" si="3"/>
        <v>0</v>
      </c>
      <c r="K61" s="34"/>
      <c r="L61" s="35">
        <f t="shared" si="4"/>
        <v>50</v>
      </c>
      <c r="M61" s="71">
        <v>0</v>
      </c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4"/>
      <c r="AU61" s="37">
        <f t="shared" si="2"/>
        <v>0</v>
      </c>
      <c r="AW61" s="38">
        <v>0</v>
      </c>
    </row>
    <row r="62" spans="1:49" ht="11.25">
      <c r="A62" s="18" t="s">
        <v>435</v>
      </c>
      <c r="B62" s="18" t="s">
        <v>418</v>
      </c>
      <c r="C62" s="42" t="s">
        <v>164</v>
      </c>
      <c r="D62" s="42">
        <v>74</v>
      </c>
      <c r="E62" s="4">
        <v>4</v>
      </c>
      <c r="F62" s="4">
        <v>4</v>
      </c>
      <c r="G62" s="3" t="s">
        <v>104</v>
      </c>
      <c r="H62" s="49" t="s">
        <v>501</v>
      </c>
      <c r="I62" s="1">
        <v>30</v>
      </c>
      <c r="J62" s="33">
        <f t="shared" si="3"/>
        <v>0</v>
      </c>
      <c r="K62" s="34"/>
      <c r="L62" s="35">
        <f t="shared" si="4"/>
        <v>30</v>
      </c>
      <c r="M62" s="71">
        <v>0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4"/>
      <c r="AU62" s="37">
        <f t="shared" si="2"/>
        <v>0</v>
      </c>
      <c r="AW62" s="38">
        <v>0</v>
      </c>
    </row>
    <row r="63" spans="1:49" ht="11.25">
      <c r="A63" s="18" t="s">
        <v>326</v>
      </c>
      <c r="B63" s="18" t="s">
        <v>327</v>
      </c>
      <c r="C63" s="42" t="s">
        <v>118</v>
      </c>
      <c r="D63" s="42">
        <v>73</v>
      </c>
      <c r="E63" s="16"/>
      <c r="F63" s="16"/>
      <c r="G63" s="3" t="s">
        <v>104</v>
      </c>
      <c r="H63" s="43" t="s">
        <v>171</v>
      </c>
      <c r="I63" s="1">
        <v>30</v>
      </c>
      <c r="J63" s="33">
        <f t="shared" si="3"/>
        <v>0</v>
      </c>
      <c r="K63" s="34"/>
      <c r="L63" s="35">
        <f t="shared" si="4"/>
        <v>30</v>
      </c>
      <c r="M63" s="71">
        <v>0</v>
      </c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4"/>
      <c r="AU63" s="37">
        <f t="shared" si="2"/>
        <v>0</v>
      </c>
      <c r="AW63" s="38">
        <v>0</v>
      </c>
    </row>
    <row r="64" spans="1:49" ht="11.25">
      <c r="A64" s="18" t="s">
        <v>522</v>
      </c>
      <c r="B64" s="18" t="s">
        <v>523</v>
      </c>
      <c r="C64" s="42" t="s">
        <v>509</v>
      </c>
      <c r="D64" s="42">
        <v>74</v>
      </c>
      <c r="E64" s="4">
        <v>4</v>
      </c>
      <c r="F64" s="4">
        <v>4</v>
      </c>
      <c r="G64" s="3" t="s">
        <v>106</v>
      </c>
      <c r="H64" s="32" t="s">
        <v>170</v>
      </c>
      <c r="I64" s="1">
        <v>40</v>
      </c>
      <c r="J64" s="33">
        <f t="shared" si="3"/>
        <v>20</v>
      </c>
      <c r="K64" s="34"/>
      <c r="L64" s="35">
        <f t="shared" si="4"/>
        <v>20</v>
      </c>
      <c r="M64" s="71">
        <v>20</v>
      </c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4"/>
      <c r="AU64" s="37">
        <f t="shared" si="2"/>
        <v>0</v>
      </c>
      <c r="AW64" s="38">
        <v>0</v>
      </c>
    </row>
    <row r="65" spans="1:49" ht="22.5">
      <c r="A65" s="18" t="s">
        <v>536</v>
      </c>
      <c r="B65" s="18" t="s">
        <v>3</v>
      </c>
      <c r="C65" s="42" t="s">
        <v>17</v>
      </c>
      <c r="D65" s="42">
        <v>73</v>
      </c>
      <c r="E65" s="4">
        <v>5</v>
      </c>
      <c r="F65" s="4">
        <v>5</v>
      </c>
      <c r="G65" s="3" t="s">
        <v>129</v>
      </c>
      <c r="H65" s="40" t="s">
        <v>174</v>
      </c>
      <c r="I65" s="2">
        <v>50</v>
      </c>
      <c r="J65" s="33">
        <f t="shared" si="3"/>
        <v>25</v>
      </c>
      <c r="K65" s="34"/>
      <c r="L65" s="35">
        <f t="shared" si="4"/>
        <v>25</v>
      </c>
      <c r="M65" s="71">
        <v>25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4"/>
      <c r="AU65" s="37">
        <f t="shared" si="2"/>
        <v>0</v>
      </c>
      <c r="AW65" s="38">
        <v>0</v>
      </c>
    </row>
    <row r="66" spans="1:49" ht="11.25">
      <c r="A66" s="18" t="s">
        <v>329</v>
      </c>
      <c r="B66" s="18" t="s">
        <v>24</v>
      </c>
      <c r="C66" s="42" t="s">
        <v>118</v>
      </c>
      <c r="D66" s="42">
        <v>73</v>
      </c>
      <c r="E66" s="16"/>
      <c r="F66" s="16"/>
      <c r="G66" s="3" t="s">
        <v>105</v>
      </c>
      <c r="H66" s="41" t="s">
        <v>172</v>
      </c>
      <c r="I66" s="2">
        <v>50</v>
      </c>
      <c r="J66" s="33">
        <f t="shared" si="3"/>
        <v>0</v>
      </c>
      <c r="K66" s="34"/>
      <c r="L66" s="35">
        <f t="shared" si="4"/>
        <v>50</v>
      </c>
      <c r="M66" s="71">
        <v>0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4"/>
      <c r="AU66" s="37">
        <f t="shared" si="2"/>
        <v>0</v>
      </c>
      <c r="AW66" s="38">
        <v>0</v>
      </c>
    </row>
    <row r="67" spans="1:49" ht="11.25">
      <c r="A67" s="18" t="s">
        <v>329</v>
      </c>
      <c r="B67" s="18" t="s">
        <v>307</v>
      </c>
      <c r="C67" s="42" t="s">
        <v>118</v>
      </c>
      <c r="D67" s="42">
        <v>73</v>
      </c>
      <c r="E67" s="16"/>
      <c r="F67" s="16"/>
      <c r="G67" s="3" t="s">
        <v>104</v>
      </c>
      <c r="H67" s="43" t="s">
        <v>171</v>
      </c>
      <c r="I67" s="1">
        <v>30</v>
      </c>
      <c r="J67" s="33">
        <f t="shared" si="3"/>
        <v>0</v>
      </c>
      <c r="K67" s="34"/>
      <c r="L67" s="35">
        <f t="shared" si="4"/>
        <v>30</v>
      </c>
      <c r="M67" s="71">
        <v>0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4"/>
      <c r="AU67" s="37">
        <f aca="true" t="shared" si="5" ref="AU67:AU130">SUM(O67:AS67)/2</f>
        <v>0</v>
      </c>
      <c r="AW67" s="38">
        <v>0</v>
      </c>
    </row>
    <row r="68" spans="1:49" ht="11.25">
      <c r="A68" s="18" t="s">
        <v>62</v>
      </c>
      <c r="B68" s="18" t="s">
        <v>21</v>
      </c>
      <c r="C68" s="42" t="s">
        <v>598</v>
      </c>
      <c r="D68" s="42">
        <v>73</v>
      </c>
      <c r="E68" s="4">
        <v>4</v>
      </c>
      <c r="F68" s="4">
        <v>4</v>
      </c>
      <c r="G68" s="3" t="s">
        <v>105</v>
      </c>
      <c r="H68" s="41" t="s">
        <v>172</v>
      </c>
      <c r="I68" s="1">
        <v>50</v>
      </c>
      <c r="J68" s="33">
        <f t="shared" si="3"/>
        <v>4</v>
      </c>
      <c r="K68" s="34"/>
      <c r="L68" s="35">
        <f t="shared" si="4"/>
        <v>46</v>
      </c>
      <c r="M68" s="71">
        <v>4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4"/>
      <c r="AU68" s="37">
        <f t="shared" si="5"/>
        <v>0</v>
      </c>
      <c r="AW68" s="38">
        <v>0</v>
      </c>
    </row>
    <row r="69" spans="1:49" ht="11.25">
      <c r="A69" s="18" t="s">
        <v>330</v>
      </c>
      <c r="B69" s="18" t="s">
        <v>24</v>
      </c>
      <c r="C69" s="42" t="s">
        <v>203</v>
      </c>
      <c r="D69" s="42">
        <v>73</v>
      </c>
      <c r="E69" s="16"/>
      <c r="F69" s="16"/>
      <c r="G69" s="3" t="s">
        <v>105</v>
      </c>
      <c r="H69" s="41" t="s">
        <v>172</v>
      </c>
      <c r="I69" s="1">
        <v>50</v>
      </c>
      <c r="J69" s="33">
        <f t="shared" si="3"/>
        <v>0</v>
      </c>
      <c r="K69" s="34"/>
      <c r="L69" s="35">
        <f t="shared" si="4"/>
        <v>50</v>
      </c>
      <c r="M69" s="71">
        <v>0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4"/>
      <c r="AU69" s="37">
        <f t="shared" si="5"/>
        <v>0</v>
      </c>
      <c r="AW69" s="38">
        <v>0</v>
      </c>
    </row>
    <row r="70" spans="1:49" ht="11.25">
      <c r="A70" s="18" t="s">
        <v>330</v>
      </c>
      <c r="B70" s="18" t="s">
        <v>331</v>
      </c>
      <c r="C70" s="42" t="s">
        <v>203</v>
      </c>
      <c r="D70" s="42">
        <v>73</v>
      </c>
      <c r="E70" s="4" t="s">
        <v>112</v>
      </c>
      <c r="F70" s="4" t="s">
        <v>112</v>
      </c>
      <c r="G70" s="3" t="s">
        <v>126</v>
      </c>
      <c r="H70" s="48" t="s">
        <v>126</v>
      </c>
      <c r="I70" s="1">
        <v>0</v>
      </c>
      <c r="J70" s="33">
        <f t="shared" si="3"/>
        <v>0</v>
      </c>
      <c r="K70" s="34"/>
      <c r="L70" s="35">
        <f t="shared" si="4"/>
        <v>0</v>
      </c>
      <c r="M70" s="71">
        <v>0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4"/>
      <c r="AU70" s="37">
        <f t="shared" si="5"/>
        <v>0</v>
      </c>
      <c r="AW70" s="38">
        <v>0</v>
      </c>
    </row>
    <row r="71" spans="1:49" ht="22.5">
      <c r="A71" s="18" t="s">
        <v>515</v>
      </c>
      <c r="B71" s="18" t="s">
        <v>226</v>
      </c>
      <c r="C71" s="42" t="s">
        <v>509</v>
      </c>
      <c r="D71" s="42">
        <v>74</v>
      </c>
      <c r="E71" s="4">
        <v>4</v>
      </c>
      <c r="F71" s="4">
        <v>4</v>
      </c>
      <c r="G71" s="3" t="s">
        <v>129</v>
      </c>
      <c r="H71" s="40" t="s">
        <v>174</v>
      </c>
      <c r="I71" s="2">
        <v>50</v>
      </c>
      <c r="J71" s="33">
        <f t="shared" si="3"/>
        <v>25</v>
      </c>
      <c r="K71" s="34"/>
      <c r="L71" s="35">
        <f t="shared" si="4"/>
        <v>25</v>
      </c>
      <c r="M71" s="71">
        <v>25</v>
      </c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4"/>
      <c r="AU71" s="37">
        <f t="shared" si="5"/>
        <v>0</v>
      </c>
      <c r="AW71" s="38">
        <v>0</v>
      </c>
    </row>
    <row r="72" spans="1:49" ht="11.25">
      <c r="A72" s="18" t="s">
        <v>332</v>
      </c>
      <c r="B72" s="18" t="s">
        <v>125</v>
      </c>
      <c r="C72" s="42" t="s">
        <v>118</v>
      </c>
      <c r="D72" s="42">
        <v>73</v>
      </c>
      <c r="E72" s="16"/>
      <c r="F72" s="16"/>
      <c r="G72" s="3" t="s">
        <v>104</v>
      </c>
      <c r="H72" s="43" t="s">
        <v>171</v>
      </c>
      <c r="I72" s="1">
        <v>30</v>
      </c>
      <c r="J72" s="33">
        <f t="shared" si="3"/>
        <v>0</v>
      </c>
      <c r="K72" s="34"/>
      <c r="L72" s="35">
        <f t="shared" si="4"/>
        <v>30</v>
      </c>
      <c r="M72" s="71">
        <v>0</v>
      </c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4"/>
      <c r="AU72" s="37">
        <f t="shared" si="5"/>
        <v>0</v>
      </c>
      <c r="AW72" s="38">
        <v>0</v>
      </c>
    </row>
    <row r="73" spans="1:49" ht="11.25">
      <c r="A73" s="18" t="s">
        <v>565</v>
      </c>
      <c r="B73" s="18" t="s">
        <v>566</v>
      </c>
      <c r="C73" s="42" t="s">
        <v>164</v>
      </c>
      <c r="D73" s="42">
        <v>74</v>
      </c>
      <c r="E73" s="4">
        <v>4</v>
      </c>
      <c r="F73" s="4">
        <v>4</v>
      </c>
      <c r="G73" s="3" t="s">
        <v>105</v>
      </c>
      <c r="H73" s="41" t="s">
        <v>172</v>
      </c>
      <c r="I73" s="2">
        <v>50</v>
      </c>
      <c r="J73" s="33">
        <f t="shared" si="3"/>
        <v>25</v>
      </c>
      <c r="K73" s="34"/>
      <c r="L73" s="35">
        <f t="shared" si="4"/>
        <v>25</v>
      </c>
      <c r="M73" s="71">
        <v>25</v>
      </c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4"/>
      <c r="AU73" s="37">
        <f t="shared" si="5"/>
        <v>0</v>
      </c>
      <c r="AW73" s="38">
        <v>0</v>
      </c>
    </row>
    <row r="74" spans="1:49" ht="11.25">
      <c r="A74" s="18" t="s">
        <v>506</v>
      </c>
      <c r="B74" s="18" t="s">
        <v>45</v>
      </c>
      <c r="C74" s="42" t="s">
        <v>90</v>
      </c>
      <c r="D74" s="42">
        <v>73</v>
      </c>
      <c r="E74" s="4">
        <v>5</v>
      </c>
      <c r="F74" s="4">
        <v>5</v>
      </c>
      <c r="G74" s="3" t="s">
        <v>105</v>
      </c>
      <c r="H74" s="41" t="s">
        <v>172</v>
      </c>
      <c r="I74" s="2">
        <v>50</v>
      </c>
      <c r="J74" s="33">
        <f t="shared" si="3"/>
        <v>31</v>
      </c>
      <c r="K74" s="34"/>
      <c r="L74" s="35">
        <f t="shared" si="4"/>
        <v>19</v>
      </c>
      <c r="M74" s="71">
        <v>25</v>
      </c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>
        <v>6</v>
      </c>
      <c r="AP74" s="36"/>
      <c r="AQ74" s="36"/>
      <c r="AR74" s="36"/>
      <c r="AS74" s="36"/>
      <c r="AT74" s="34"/>
      <c r="AU74" s="37">
        <f t="shared" si="5"/>
        <v>3</v>
      </c>
      <c r="AW74" s="38">
        <v>3</v>
      </c>
    </row>
    <row r="75" spans="1:49" ht="11.25">
      <c r="A75" s="18" t="s">
        <v>506</v>
      </c>
      <c r="B75" s="18" t="s">
        <v>102</v>
      </c>
      <c r="C75" s="42" t="s">
        <v>90</v>
      </c>
      <c r="D75" s="42">
        <v>73</v>
      </c>
      <c r="E75" s="4" t="s">
        <v>320</v>
      </c>
      <c r="F75" s="4" t="s">
        <v>539</v>
      </c>
      <c r="G75" s="3" t="s">
        <v>540</v>
      </c>
      <c r="H75" s="41" t="s">
        <v>541</v>
      </c>
      <c r="I75" s="2">
        <v>0</v>
      </c>
      <c r="J75" s="33">
        <f t="shared" si="3"/>
        <v>0</v>
      </c>
      <c r="K75" s="34"/>
      <c r="L75" s="35">
        <f t="shared" si="4"/>
        <v>0</v>
      </c>
      <c r="M75" s="71">
        <v>0</v>
      </c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4"/>
      <c r="AU75" s="37">
        <f t="shared" si="5"/>
        <v>0</v>
      </c>
      <c r="AW75" s="38">
        <v>0</v>
      </c>
    </row>
    <row r="76" spans="1:49" ht="11.25">
      <c r="A76" s="18" t="s">
        <v>334</v>
      </c>
      <c r="B76" s="18" t="s">
        <v>259</v>
      </c>
      <c r="C76" s="42" t="s">
        <v>34</v>
      </c>
      <c r="D76" s="42">
        <v>73</v>
      </c>
      <c r="E76" s="4"/>
      <c r="F76" s="4"/>
      <c r="G76" s="3" t="s">
        <v>104</v>
      </c>
      <c r="H76" s="43" t="s">
        <v>171</v>
      </c>
      <c r="I76" s="1">
        <v>30</v>
      </c>
      <c r="J76" s="33">
        <f t="shared" si="3"/>
        <v>0</v>
      </c>
      <c r="K76" s="34"/>
      <c r="L76" s="35">
        <f t="shared" si="4"/>
        <v>30</v>
      </c>
      <c r="M76" s="71">
        <v>0</v>
      </c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4"/>
      <c r="AU76" s="37">
        <f t="shared" si="5"/>
        <v>0</v>
      </c>
      <c r="AW76" s="38">
        <v>0</v>
      </c>
    </row>
    <row r="77" spans="1:49" ht="11.25">
      <c r="A77" s="18" t="s">
        <v>563</v>
      </c>
      <c r="B77" s="18" t="s">
        <v>6</v>
      </c>
      <c r="C77" s="42" t="s">
        <v>118</v>
      </c>
      <c r="D77" s="42">
        <v>73</v>
      </c>
      <c r="E77" s="17"/>
      <c r="F77" s="17"/>
      <c r="G77" s="3" t="s">
        <v>104</v>
      </c>
      <c r="H77" s="43" t="s">
        <v>501</v>
      </c>
      <c r="I77" s="1">
        <v>30</v>
      </c>
      <c r="J77" s="33">
        <f t="shared" si="3"/>
        <v>15</v>
      </c>
      <c r="K77" s="34"/>
      <c r="L77" s="35">
        <f t="shared" si="4"/>
        <v>15</v>
      </c>
      <c r="M77" s="71">
        <v>15</v>
      </c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4"/>
      <c r="AU77" s="37">
        <f t="shared" si="5"/>
        <v>0</v>
      </c>
      <c r="AW77" s="38">
        <v>0</v>
      </c>
    </row>
    <row r="78" spans="1:49" ht="11.25">
      <c r="A78" s="18" t="s">
        <v>55</v>
      </c>
      <c r="B78" s="18" t="s">
        <v>47</v>
      </c>
      <c r="C78" s="39" t="s">
        <v>17</v>
      </c>
      <c r="D78" s="39">
        <v>73</v>
      </c>
      <c r="E78" s="4">
        <v>4</v>
      </c>
      <c r="F78" s="4">
        <v>4</v>
      </c>
      <c r="G78" s="3" t="s">
        <v>105</v>
      </c>
      <c r="H78" s="41" t="s">
        <v>172</v>
      </c>
      <c r="I78" s="2">
        <v>50</v>
      </c>
      <c r="J78" s="33">
        <f t="shared" si="3"/>
        <v>4</v>
      </c>
      <c r="K78" s="34"/>
      <c r="L78" s="35">
        <f t="shared" si="4"/>
        <v>46</v>
      </c>
      <c r="M78" s="71">
        <v>4</v>
      </c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4"/>
      <c r="AU78" s="37">
        <f t="shared" si="5"/>
        <v>0</v>
      </c>
      <c r="AW78" s="38">
        <v>0</v>
      </c>
    </row>
    <row r="79" spans="1:49" ht="22.5">
      <c r="A79" s="18" t="s">
        <v>204</v>
      </c>
      <c r="B79" s="18" t="s">
        <v>125</v>
      </c>
      <c r="C79" s="42" t="s">
        <v>17</v>
      </c>
      <c r="D79" s="42">
        <v>73</v>
      </c>
      <c r="E79" s="4">
        <v>3</v>
      </c>
      <c r="F79" s="4">
        <v>3</v>
      </c>
      <c r="G79" s="3" t="s">
        <v>129</v>
      </c>
      <c r="H79" s="40" t="s">
        <v>174</v>
      </c>
      <c r="I79" s="2">
        <v>50</v>
      </c>
      <c r="J79" s="33">
        <f t="shared" si="3"/>
        <v>2</v>
      </c>
      <c r="K79" s="34"/>
      <c r="L79" s="35">
        <f t="shared" si="4"/>
        <v>48</v>
      </c>
      <c r="M79" s="71">
        <v>2</v>
      </c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4"/>
      <c r="AU79" s="37">
        <f t="shared" si="5"/>
        <v>0</v>
      </c>
      <c r="AW79" s="38">
        <v>0</v>
      </c>
    </row>
    <row r="80" spans="1:49" ht="11.25">
      <c r="A80" s="18" t="s">
        <v>177</v>
      </c>
      <c r="B80" s="18" t="s">
        <v>336</v>
      </c>
      <c r="C80" s="42" t="s">
        <v>203</v>
      </c>
      <c r="D80" s="42">
        <v>73</v>
      </c>
      <c r="E80" s="16"/>
      <c r="F80" s="16"/>
      <c r="G80" s="3" t="s">
        <v>104</v>
      </c>
      <c r="H80" s="43" t="s">
        <v>171</v>
      </c>
      <c r="I80" s="1">
        <v>30</v>
      </c>
      <c r="J80" s="33">
        <f t="shared" si="3"/>
        <v>0</v>
      </c>
      <c r="K80" s="34"/>
      <c r="L80" s="35">
        <f t="shared" si="4"/>
        <v>30</v>
      </c>
      <c r="M80" s="71">
        <v>0</v>
      </c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4"/>
      <c r="AU80" s="37">
        <f t="shared" si="5"/>
        <v>0</v>
      </c>
      <c r="AW80" s="38">
        <v>0</v>
      </c>
    </row>
    <row r="81" spans="1:49" ht="11.25">
      <c r="A81" s="18" t="s">
        <v>543</v>
      </c>
      <c r="B81" s="18" t="s">
        <v>21</v>
      </c>
      <c r="C81" s="42" t="s">
        <v>203</v>
      </c>
      <c r="D81" s="42">
        <v>73</v>
      </c>
      <c r="E81" s="17"/>
      <c r="F81" s="17"/>
      <c r="G81" s="3" t="s">
        <v>105</v>
      </c>
      <c r="H81" s="41" t="s">
        <v>172</v>
      </c>
      <c r="I81" s="2">
        <v>50</v>
      </c>
      <c r="J81" s="33">
        <f t="shared" si="3"/>
        <v>25</v>
      </c>
      <c r="K81" s="34"/>
      <c r="L81" s="35">
        <f t="shared" si="4"/>
        <v>25</v>
      </c>
      <c r="M81" s="71">
        <v>25</v>
      </c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4"/>
      <c r="AU81" s="37">
        <f t="shared" si="5"/>
        <v>0</v>
      </c>
      <c r="AW81" s="38">
        <v>0</v>
      </c>
    </row>
    <row r="82" spans="1:49" ht="11.25">
      <c r="A82" s="18" t="s">
        <v>581</v>
      </c>
      <c r="B82" s="18" t="s">
        <v>19</v>
      </c>
      <c r="C82" s="42" t="s">
        <v>426</v>
      </c>
      <c r="D82" s="42">
        <v>74</v>
      </c>
      <c r="E82" s="16"/>
      <c r="F82" s="16"/>
      <c r="G82" s="3" t="s">
        <v>105</v>
      </c>
      <c r="H82" s="41" t="s">
        <v>172</v>
      </c>
      <c r="I82" s="1">
        <v>50</v>
      </c>
      <c r="J82" s="33">
        <f t="shared" si="3"/>
        <v>0</v>
      </c>
      <c r="K82" s="34"/>
      <c r="L82" s="35">
        <f t="shared" si="4"/>
        <v>50</v>
      </c>
      <c r="M82" s="71">
        <v>0</v>
      </c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4"/>
      <c r="AU82" s="37">
        <f t="shared" si="5"/>
        <v>0</v>
      </c>
      <c r="AW82" s="38">
        <v>0</v>
      </c>
    </row>
    <row r="83" spans="1:49" ht="11.25">
      <c r="A83" s="18" t="s">
        <v>614</v>
      </c>
      <c r="B83" s="18" t="s">
        <v>61</v>
      </c>
      <c r="C83" s="42" t="s">
        <v>34</v>
      </c>
      <c r="D83" s="42">
        <v>73</v>
      </c>
      <c r="E83" s="4">
        <v>4</v>
      </c>
      <c r="F83" s="4">
        <v>4</v>
      </c>
      <c r="G83" s="3" t="s">
        <v>106</v>
      </c>
      <c r="H83" s="32" t="s">
        <v>170</v>
      </c>
      <c r="I83" s="1">
        <v>40</v>
      </c>
      <c r="J83" s="33">
        <f>M83+SUM(N83:AT83)</f>
        <v>22</v>
      </c>
      <c r="K83" s="34"/>
      <c r="L83" s="35">
        <f>I83-J83</f>
        <v>18</v>
      </c>
      <c r="M83" s="71">
        <v>20</v>
      </c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>
        <v>2</v>
      </c>
      <c r="AP83" s="36"/>
      <c r="AQ83" s="36"/>
      <c r="AR83" s="36"/>
      <c r="AS83" s="36"/>
      <c r="AT83" s="34"/>
      <c r="AU83" s="37">
        <f t="shared" si="5"/>
        <v>1</v>
      </c>
      <c r="AW83" s="38">
        <v>1</v>
      </c>
    </row>
    <row r="84" spans="1:49" ht="11.25">
      <c r="A84" s="18" t="s">
        <v>229</v>
      </c>
      <c r="B84" s="18" t="s">
        <v>230</v>
      </c>
      <c r="C84" s="42" t="s">
        <v>17</v>
      </c>
      <c r="D84" s="42">
        <v>73</v>
      </c>
      <c r="E84" s="4">
        <v>2</v>
      </c>
      <c r="F84" s="4">
        <v>2</v>
      </c>
      <c r="G84" s="3" t="s">
        <v>104</v>
      </c>
      <c r="H84" s="49" t="s">
        <v>501</v>
      </c>
      <c r="I84" s="1">
        <v>30</v>
      </c>
      <c r="J84" s="33">
        <f t="shared" si="3"/>
        <v>7</v>
      </c>
      <c r="K84" s="34"/>
      <c r="L84" s="35">
        <f t="shared" si="4"/>
        <v>23</v>
      </c>
      <c r="M84" s="71">
        <v>1</v>
      </c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>
        <v>6</v>
      </c>
      <c r="AK84" s="36"/>
      <c r="AL84" s="36"/>
      <c r="AM84" s="36"/>
      <c r="AN84" s="36"/>
      <c r="AO84" s="36"/>
      <c r="AP84" s="36"/>
      <c r="AQ84" s="36"/>
      <c r="AR84" s="36"/>
      <c r="AS84" s="36"/>
      <c r="AT84" s="34"/>
      <c r="AU84" s="37">
        <f t="shared" si="5"/>
        <v>3</v>
      </c>
      <c r="AW84" s="38">
        <v>3</v>
      </c>
    </row>
    <row r="85" spans="1:49" ht="11.25">
      <c r="A85" s="18" t="s">
        <v>247</v>
      </c>
      <c r="B85" s="18" t="s">
        <v>29</v>
      </c>
      <c r="C85" s="42" t="s">
        <v>118</v>
      </c>
      <c r="D85" s="42">
        <v>73</v>
      </c>
      <c r="E85" s="5">
        <v>4</v>
      </c>
      <c r="F85" s="4">
        <v>4</v>
      </c>
      <c r="G85" s="3" t="s">
        <v>105</v>
      </c>
      <c r="H85" s="41" t="s">
        <v>172</v>
      </c>
      <c r="I85" s="2">
        <v>50</v>
      </c>
      <c r="J85" s="33">
        <f t="shared" si="3"/>
        <v>0</v>
      </c>
      <c r="K85" s="34"/>
      <c r="L85" s="35">
        <f t="shared" si="4"/>
        <v>50</v>
      </c>
      <c r="M85" s="71">
        <v>0</v>
      </c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4"/>
      <c r="AU85" s="37">
        <f t="shared" si="5"/>
        <v>0</v>
      </c>
      <c r="AW85" s="38">
        <v>0</v>
      </c>
    </row>
    <row r="86" spans="1:49" ht="11.25">
      <c r="A86" s="18" t="s">
        <v>578</v>
      </c>
      <c r="B86" s="18" t="s">
        <v>579</v>
      </c>
      <c r="C86" s="34" t="s">
        <v>151</v>
      </c>
      <c r="D86" s="34">
        <v>74</v>
      </c>
      <c r="E86" s="34">
        <v>5</v>
      </c>
      <c r="F86" s="34">
        <v>5</v>
      </c>
      <c r="G86" s="3" t="s">
        <v>106</v>
      </c>
      <c r="H86" s="32" t="s">
        <v>170</v>
      </c>
      <c r="I86" s="1">
        <v>40</v>
      </c>
      <c r="J86" s="33">
        <f t="shared" si="3"/>
        <v>0</v>
      </c>
      <c r="K86" s="34"/>
      <c r="L86" s="35">
        <f t="shared" si="4"/>
        <v>40</v>
      </c>
      <c r="M86" s="71">
        <v>0</v>
      </c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4"/>
      <c r="AU86" s="37">
        <f t="shared" si="5"/>
        <v>0</v>
      </c>
      <c r="AW86" s="38">
        <v>0</v>
      </c>
    </row>
    <row r="87" spans="1:49" ht="11.25">
      <c r="A87" s="18" t="s">
        <v>188</v>
      </c>
      <c r="B87" s="18" t="s">
        <v>11</v>
      </c>
      <c r="C87" s="42" t="s">
        <v>118</v>
      </c>
      <c r="D87" s="42">
        <v>73</v>
      </c>
      <c r="E87" s="4">
        <v>4</v>
      </c>
      <c r="F87" s="4">
        <v>4</v>
      </c>
      <c r="G87" s="3" t="s">
        <v>106</v>
      </c>
      <c r="H87" s="32" t="s">
        <v>170</v>
      </c>
      <c r="I87" s="1">
        <v>40</v>
      </c>
      <c r="J87" s="33">
        <f t="shared" si="3"/>
        <v>0</v>
      </c>
      <c r="K87" s="34"/>
      <c r="L87" s="35">
        <f t="shared" si="4"/>
        <v>40</v>
      </c>
      <c r="M87" s="71">
        <v>0</v>
      </c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4"/>
      <c r="AU87" s="37">
        <f t="shared" si="5"/>
        <v>0</v>
      </c>
      <c r="AW87" s="38">
        <v>0</v>
      </c>
    </row>
    <row r="88" spans="1:49" ht="11.25">
      <c r="A88" s="18" t="s">
        <v>95</v>
      </c>
      <c r="B88" s="18" t="s">
        <v>3</v>
      </c>
      <c r="C88" s="31" t="s">
        <v>17</v>
      </c>
      <c r="D88" s="31">
        <v>73</v>
      </c>
      <c r="E88" s="4">
        <v>2</v>
      </c>
      <c r="F88" s="4">
        <v>2</v>
      </c>
      <c r="G88" s="3" t="s">
        <v>106</v>
      </c>
      <c r="H88" s="32" t="s">
        <v>170</v>
      </c>
      <c r="I88" s="1">
        <v>40</v>
      </c>
      <c r="J88" s="33">
        <f t="shared" si="3"/>
        <v>2</v>
      </c>
      <c r="K88" s="34"/>
      <c r="L88" s="35">
        <f t="shared" si="4"/>
        <v>38</v>
      </c>
      <c r="M88" s="71">
        <v>2</v>
      </c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4"/>
      <c r="AU88" s="37">
        <f t="shared" si="5"/>
        <v>0</v>
      </c>
      <c r="AW88" s="38">
        <v>0</v>
      </c>
    </row>
    <row r="89" spans="1:49" ht="11.25">
      <c r="A89" s="18" t="s">
        <v>227</v>
      </c>
      <c r="B89" s="18" t="s">
        <v>27</v>
      </c>
      <c r="C89" s="42" t="s">
        <v>41</v>
      </c>
      <c r="D89" s="42">
        <v>73</v>
      </c>
      <c r="E89" s="5">
        <v>3</v>
      </c>
      <c r="F89" s="4">
        <v>3</v>
      </c>
      <c r="G89" s="3" t="s">
        <v>105</v>
      </c>
      <c r="H89" s="41" t="s">
        <v>172</v>
      </c>
      <c r="I89" s="2">
        <v>50</v>
      </c>
      <c r="J89" s="33">
        <f t="shared" si="3"/>
        <v>0</v>
      </c>
      <c r="K89" s="34"/>
      <c r="L89" s="35">
        <f t="shared" si="4"/>
        <v>50</v>
      </c>
      <c r="M89" s="71">
        <v>0</v>
      </c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4"/>
      <c r="AU89" s="37">
        <f t="shared" si="5"/>
        <v>0</v>
      </c>
      <c r="AW89" s="38">
        <v>0</v>
      </c>
    </row>
    <row r="90" spans="1:49" ht="11.25">
      <c r="A90" s="18" t="s">
        <v>227</v>
      </c>
      <c r="B90" s="18" t="s">
        <v>33</v>
      </c>
      <c r="C90" s="42" t="s">
        <v>41</v>
      </c>
      <c r="D90" s="42">
        <v>73</v>
      </c>
      <c r="E90" s="4">
        <v>3</v>
      </c>
      <c r="F90" s="4">
        <v>3</v>
      </c>
      <c r="G90" s="3" t="s">
        <v>130</v>
      </c>
      <c r="H90" s="50" t="s">
        <v>502</v>
      </c>
      <c r="I90" s="2">
        <v>30</v>
      </c>
      <c r="J90" s="33">
        <f t="shared" si="3"/>
        <v>0</v>
      </c>
      <c r="K90" s="34"/>
      <c r="L90" s="35">
        <f t="shared" si="4"/>
        <v>30</v>
      </c>
      <c r="M90" s="71">
        <v>0</v>
      </c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4"/>
      <c r="AU90" s="37">
        <f t="shared" si="5"/>
        <v>0</v>
      </c>
      <c r="AW90" s="38">
        <v>0</v>
      </c>
    </row>
    <row r="91" spans="1:49" ht="11.25">
      <c r="A91" s="18" t="s">
        <v>227</v>
      </c>
      <c r="B91" s="18" t="s">
        <v>116</v>
      </c>
      <c r="C91" s="42" t="s">
        <v>41</v>
      </c>
      <c r="D91" s="42">
        <v>73</v>
      </c>
      <c r="E91" s="16"/>
      <c r="F91" s="16"/>
      <c r="G91" s="3" t="s">
        <v>80</v>
      </c>
      <c r="H91" s="50" t="s">
        <v>80</v>
      </c>
      <c r="I91" s="2">
        <v>30</v>
      </c>
      <c r="J91" s="33">
        <f t="shared" si="3"/>
        <v>0</v>
      </c>
      <c r="K91" s="34"/>
      <c r="L91" s="35">
        <f t="shared" si="4"/>
        <v>30</v>
      </c>
      <c r="M91" s="71">
        <v>0</v>
      </c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4"/>
      <c r="AU91" s="37">
        <f t="shared" si="5"/>
        <v>0</v>
      </c>
      <c r="AW91" s="38">
        <v>0</v>
      </c>
    </row>
    <row r="92" spans="1:49" ht="11.25">
      <c r="A92" s="18" t="s">
        <v>241</v>
      </c>
      <c r="B92" s="18" t="s">
        <v>242</v>
      </c>
      <c r="C92" s="42" t="s">
        <v>164</v>
      </c>
      <c r="D92" s="42">
        <v>74</v>
      </c>
      <c r="E92" s="5">
        <v>4</v>
      </c>
      <c r="F92" s="4">
        <v>4</v>
      </c>
      <c r="G92" s="3" t="s">
        <v>105</v>
      </c>
      <c r="H92" s="41" t="s">
        <v>172</v>
      </c>
      <c r="I92" s="2">
        <v>50</v>
      </c>
      <c r="J92" s="33">
        <f t="shared" si="3"/>
        <v>22</v>
      </c>
      <c r="K92" s="34"/>
      <c r="L92" s="35">
        <f t="shared" si="4"/>
        <v>28</v>
      </c>
      <c r="M92" s="71">
        <v>8</v>
      </c>
      <c r="N92" s="36"/>
      <c r="O92" s="36"/>
      <c r="P92" s="36"/>
      <c r="Q92" s="36"/>
      <c r="R92" s="36"/>
      <c r="S92" s="36"/>
      <c r="T92" s="36">
        <v>4</v>
      </c>
      <c r="U92" s="36"/>
      <c r="V92" s="36"/>
      <c r="W92" s="36"/>
      <c r="X92" s="36">
        <v>6</v>
      </c>
      <c r="Y92" s="36"/>
      <c r="Z92" s="36"/>
      <c r="AA92" s="36"/>
      <c r="AB92" s="36"/>
      <c r="AC92" s="36"/>
      <c r="AD92" s="36"/>
      <c r="AE92" s="36"/>
      <c r="AF92" s="36"/>
      <c r="AG92" s="36">
        <v>4</v>
      </c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4"/>
      <c r="AU92" s="37">
        <f t="shared" si="5"/>
        <v>7</v>
      </c>
      <c r="AW92" s="38">
        <v>7</v>
      </c>
    </row>
    <row r="93" spans="1:49" ht="11.25">
      <c r="A93" s="18" t="s">
        <v>569</v>
      </c>
      <c r="B93" s="18" t="s">
        <v>9</v>
      </c>
      <c r="C93" s="42" t="s">
        <v>164</v>
      </c>
      <c r="D93" s="42">
        <v>74</v>
      </c>
      <c r="E93" s="4">
        <v>4</v>
      </c>
      <c r="F93" s="78">
        <v>3</v>
      </c>
      <c r="G93" s="3" t="s">
        <v>105</v>
      </c>
      <c r="H93" s="41" t="s">
        <v>172</v>
      </c>
      <c r="I93" s="2">
        <v>50</v>
      </c>
      <c r="J93" s="33">
        <f t="shared" si="3"/>
        <v>27</v>
      </c>
      <c r="K93" s="34"/>
      <c r="L93" s="35">
        <f t="shared" si="4"/>
        <v>23</v>
      </c>
      <c r="M93" s="71">
        <v>25</v>
      </c>
      <c r="N93" s="36"/>
      <c r="O93" s="36"/>
      <c r="P93" s="36"/>
      <c r="Q93" s="36"/>
      <c r="R93" s="36"/>
      <c r="S93" s="36"/>
      <c r="T93" s="36">
        <v>2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4"/>
      <c r="AU93" s="37">
        <f t="shared" si="5"/>
        <v>1</v>
      </c>
      <c r="AW93" s="38">
        <v>1</v>
      </c>
    </row>
    <row r="94" spans="1:49" ht="11.25">
      <c r="A94" s="18" t="s">
        <v>101</v>
      </c>
      <c r="B94" s="18" t="s">
        <v>9</v>
      </c>
      <c r="C94" s="42" t="s">
        <v>17</v>
      </c>
      <c r="D94" s="42">
        <v>73</v>
      </c>
      <c r="E94" s="4">
        <v>4</v>
      </c>
      <c r="F94" s="4">
        <v>4</v>
      </c>
      <c r="G94" s="3" t="s">
        <v>106</v>
      </c>
      <c r="H94" s="32" t="s">
        <v>170</v>
      </c>
      <c r="I94" s="1">
        <v>40</v>
      </c>
      <c r="J94" s="33">
        <f t="shared" si="3"/>
        <v>0</v>
      </c>
      <c r="K94" s="34"/>
      <c r="L94" s="35">
        <f t="shared" si="4"/>
        <v>40</v>
      </c>
      <c r="M94" s="71">
        <v>0</v>
      </c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4"/>
      <c r="AU94" s="37">
        <f t="shared" si="5"/>
        <v>0</v>
      </c>
      <c r="AW94" s="38">
        <v>0</v>
      </c>
    </row>
    <row r="95" spans="1:49" ht="11.25">
      <c r="A95" s="18" t="s">
        <v>602</v>
      </c>
      <c r="B95" s="18" t="s">
        <v>307</v>
      </c>
      <c r="C95" s="42" t="s">
        <v>481</v>
      </c>
      <c r="D95" s="42">
        <v>74</v>
      </c>
      <c r="E95" s="4">
        <v>3</v>
      </c>
      <c r="F95" s="4">
        <v>3</v>
      </c>
      <c r="G95" s="3" t="s">
        <v>104</v>
      </c>
      <c r="H95" s="43" t="s">
        <v>501</v>
      </c>
      <c r="I95" s="1">
        <v>30</v>
      </c>
      <c r="J95" s="33">
        <f>M95+SUM(N95:AT95)</f>
        <v>15</v>
      </c>
      <c r="K95" s="34"/>
      <c r="L95" s="35">
        <f>I95-J95</f>
        <v>15</v>
      </c>
      <c r="M95" s="71">
        <v>15</v>
      </c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4"/>
      <c r="AU95" s="37">
        <f t="shared" si="5"/>
        <v>0</v>
      </c>
      <c r="AW95" s="38">
        <v>0</v>
      </c>
    </row>
    <row r="96" spans="1:49" ht="22.5">
      <c r="A96" s="18" t="s">
        <v>505</v>
      </c>
      <c r="B96" s="18" t="s">
        <v>43</v>
      </c>
      <c r="C96" s="42" t="s">
        <v>17</v>
      </c>
      <c r="D96" s="42">
        <v>73</v>
      </c>
      <c r="E96" s="4">
        <v>5</v>
      </c>
      <c r="F96" s="4">
        <v>5</v>
      </c>
      <c r="G96" s="3" t="s">
        <v>129</v>
      </c>
      <c r="H96" s="40" t="s">
        <v>174</v>
      </c>
      <c r="I96" s="2">
        <v>50</v>
      </c>
      <c r="J96" s="33">
        <f t="shared" si="3"/>
        <v>25</v>
      </c>
      <c r="K96" s="34"/>
      <c r="L96" s="35">
        <f t="shared" si="4"/>
        <v>25</v>
      </c>
      <c r="M96" s="71">
        <v>25</v>
      </c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4"/>
      <c r="AU96" s="37">
        <f t="shared" si="5"/>
        <v>0</v>
      </c>
      <c r="AW96" s="38">
        <v>0</v>
      </c>
    </row>
    <row r="97" spans="1:49" ht="11.25">
      <c r="A97" s="18" t="s">
        <v>544</v>
      </c>
      <c r="B97" s="18" t="s">
        <v>100</v>
      </c>
      <c r="C97" s="42" t="s">
        <v>17</v>
      </c>
      <c r="D97" s="42">
        <v>73</v>
      </c>
      <c r="E97" s="4">
        <v>5</v>
      </c>
      <c r="F97" s="4">
        <v>5</v>
      </c>
      <c r="G97" s="3" t="s">
        <v>105</v>
      </c>
      <c r="H97" s="41" t="s">
        <v>172</v>
      </c>
      <c r="I97" s="2">
        <v>50</v>
      </c>
      <c r="J97" s="33">
        <f t="shared" si="3"/>
        <v>27</v>
      </c>
      <c r="K97" s="34"/>
      <c r="L97" s="35">
        <f t="shared" si="4"/>
        <v>23</v>
      </c>
      <c r="M97" s="71">
        <v>25</v>
      </c>
      <c r="N97" s="36"/>
      <c r="O97" s="36"/>
      <c r="P97" s="36"/>
      <c r="Q97" s="36"/>
      <c r="R97" s="36"/>
      <c r="S97" s="36"/>
      <c r="T97" s="36"/>
      <c r="U97" s="36"/>
      <c r="V97" s="36"/>
      <c r="W97" s="36">
        <v>2</v>
      </c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4"/>
      <c r="AU97" s="37">
        <f t="shared" si="5"/>
        <v>1</v>
      </c>
      <c r="AW97" s="38">
        <v>1</v>
      </c>
    </row>
    <row r="98" spans="1:49" ht="22.5">
      <c r="A98" s="18" t="s">
        <v>337</v>
      </c>
      <c r="B98" s="18" t="s">
        <v>222</v>
      </c>
      <c r="C98" s="42" t="s">
        <v>34</v>
      </c>
      <c r="D98" s="42">
        <v>73</v>
      </c>
      <c r="E98" s="4"/>
      <c r="F98" s="4"/>
      <c r="G98" s="3" t="s">
        <v>129</v>
      </c>
      <c r="H98" s="40" t="s">
        <v>174</v>
      </c>
      <c r="I98" s="2">
        <v>50</v>
      </c>
      <c r="J98" s="33">
        <f t="shared" si="3"/>
        <v>0</v>
      </c>
      <c r="K98" s="34"/>
      <c r="L98" s="35">
        <f t="shared" si="4"/>
        <v>50</v>
      </c>
      <c r="M98" s="71">
        <v>0</v>
      </c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4"/>
      <c r="AU98" s="37">
        <f t="shared" si="5"/>
        <v>0</v>
      </c>
      <c r="AW98" s="38">
        <v>0</v>
      </c>
    </row>
    <row r="99" spans="1:49" ht="11.25">
      <c r="A99" s="18" t="s">
        <v>548</v>
      </c>
      <c r="B99" s="18" t="s">
        <v>411</v>
      </c>
      <c r="C99" s="42" t="s">
        <v>46</v>
      </c>
      <c r="D99" s="42">
        <v>73</v>
      </c>
      <c r="E99" s="4">
        <v>4</v>
      </c>
      <c r="F99" s="4">
        <v>4</v>
      </c>
      <c r="G99" s="3" t="s">
        <v>104</v>
      </c>
      <c r="H99" s="43" t="s">
        <v>171</v>
      </c>
      <c r="I99" s="1">
        <v>30</v>
      </c>
      <c r="J99" s="33">
        <f t="shared" si="3"/>
        <v>15</v>
      </c>
      <c r="K99" s="34"/>
      <c r="L99" s="35">
        <f t="shared" si="4"/>
        <v>15</v>
      </c>
      <c r="M99" s="71">
        <v>15</v>
      </c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4"/>
      <c r="AU99" s="37">
        <f t="shared" si="5"/>
        <v>0</v>
      </c>
      <c r="AW99" s="38">
        <v>0</v>
      </c>
    </row>
    <row r="100" spans="1:49" ht="11.25">
      <c r="A100" s="18" t="s">
        <v>547</v>
      </c>
      <c r="B100" s="18" t="s">
        <v>32</v>
      </c>
      <c r="C100" s="39" t="s">
        <v>46</v>
      </c>
      <c r="D100" s="39">
        <v>73</v>
      </c>
      <c r="E100" s="4">
        <v>2</v>
      </c>
      <c r="F100" s="4">
        <v>2</v>
      </c>
      <c r="G100" s="3" t="s">
        <v>104</v>
      </c>
      <c r="H100" s="43" t="s">
        <v>501</v>
      </c>
      <c r="I100" s="1">
        <v>30</v>
      </c>
      <c r="J100" s="33">
        <f t="shared" si="3"/>
        <v>21</v>
      </c>
      <c r="K100" s="34"/>
      <c r="L100" s="35">
        <f t="shared" si="4"/>
        <v>9</v>
      </c>
      <c r="M100" s="71">
        <v>9</v>
      </c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>
        <v>12</v>
      </c>
      <c r="AK100" s="36"/>
      <c r="AL100" s="36"/>
      <c r="AM100" s="36"/>
      <c r="AN100" s="36"/>
      <c r="AO100" s="36"/>
      <c r="AP100" s="36"/>
      <c r="AQ100" s="36"/>
      <c r="AR100" s="36"/>
      <c r="AS100" s="36"/>
      <c r="AT100" s="34"/>
      <c r="AU100" s="37">
        <f t="shared" si="5"/>
        <v>6</v>
      </c>
      <c r="AW100" s="38">
        <v>6</v>
      </c>
    </row>
    <row r="101" spans="1:49" ht="11.25">
      <c r="A101" s="18" t="s">
        <v>189</v>
      </c>
      <c r="B101" s="18" t="s">
        <v>26</v>
      </c>
      <c r="C101" s="42" t="s">
        <v>118</v>
      </c>
      <c r="D101" s="42">
        <v>73</v>
      </c>
      <c r="E101" s="4">
        <v>4</v>
      </c>
      <c r="F101" s="4">
        <v>4</v>
      </c>
      <c r="G101" s="3" t="s">
        <v>106</v>
      </c>
      <c r="H101" s="32" t="s">
        <v>170</v>
      </c>
      <c r="I101" s="1">
        <v>40</v>
      </c>
      <c r="J101" s="33">
        <f t="shared" si="3"/>
        <v>0</v>
      </c>
      <c r="K101" s="34"/>
      <c r="L101" s="35">
        <f t="shared" si="4"/>
        <v>40</v>
      </c>
      <c r="M101" s="71">
        <v>0</v>
      </c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4"/>
      <c r="AU101" s="37">
        <f t="shared" si="5"/>
        <v>0</v>
      </c>
      <c r="AW101" s="38">
        <v>0</v>
      </c>
    </row>
    <row r="102" spans="1:49" ht="22.5">
      <c r="A102" s="18" t="s">
        <v>542</v>
      </c>
      <c r="B102" s="18" t="s">
        <v>240</v>
      </c>
      <c r="C102" s="42" t="s">
        <v>203</v>
      </c>
      <c r="D102" s="42">
        <v>73</v>
      </c>
      <c r="E102" s="17"/>
      <c r="F102" s="17"/>
      <c r="G102" s="3" t="s">
        <v>129</v>
      </c>
      <c r="H102" s="40" t="s">
        <v>174</v>
      </c>
      <c r="I102" s="2">
        <v>50</v>
      </c>
      <c r="J102" s="33">
        <f t="shared" si="3"/>
        <v>25</v>
      </c>
      <c r="K102" s="34"/>
      <c r="L102" s="35">
        <f t="shared" si="4"/>
        <v>25</v>
      </c>
      <c r="M102" s="71">
        <v>25</v>
      </c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4"/>
      <c r="AU102" s="37">
        <f t="shared" si="5"/>
        <v>0</v>
      </c>
      <c r="AW102" s="38">
        <v>0</v>
      </c>
    </row>
    <row r="103" spans="1:49" ht="11.25">
      <c r="A103" s="18" t="s">
        <v>245</v>
      </c>
      <c r="B103" s="18" t="s">
        <v>246</v>
      </c>
      <c r="C103" s="42" t="s">
        <v>164</v>
      </c>
      <c r="D103" s="42">
        <v>74</v>
      </c>
      <c r="E103" s="5">
        <v>2</v>
      </c>
      <c r="F103" s="4">
        <v>2</v>
      </c>
      <c r="G103" s="3" t="s">
        <v>104</v>
      </c>
      <c r="H103" s="43" t="s">
        <v>501</v>
      </c>
      <c r="I103" s="1">
        <v>30</v>
      </c>
      <c r="J103" s="33">
        <f t="shared" si="3"/>
        <v>7</v>
      </c>
      <c r="K103" s="34"/>
      <c r="L103" s="35">
        <f t="shared" si="4"/>
        <v>23</v>
      </c>
      <c r="M103" s="71">
        <v>6</v>
      </c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>
        <v>1</v>
      </c>
      <c r="AP103" s="36"/>
      <c r="AQ103" s="36"/>
      <c r="AR103" s="36"/>
      <c r="AS103" s="36"/>
      <c r="AT103" s="34"/>
      <c r="AU103" s="37">
        <f t="shared" si="5"/>
        <v>0.5</v>
      </c>
      <c r="AW103" s="38">
        <v>0.5</v>
      </c>
    </row>
    <row r="104" spans="1:49" ht="11.25">
      <c r="A104" s="18" t="s">
        <v>338</v>
      </c>
      <c r="B104" s="18" t="s">
        <v>36</v>
      </c>
      <c r="C104" s="42" t="s">
        <v>41</v>
      </c>
      <c r="D104" s="42">
        <v>73</v>
      </c>
      <c r="E104" s="16"/>
      <c r="F104" s="16"/>
      <c r="G104" s="3" t="s">
        <v>105</v>
      </c>
      <c r="H104" s="41" t="s">
        <v>172</v>
      </c>
      <c r="I104" s="2">
        <v>50</v>
      </c>
      <c r="J104" s="33">
        <f t="shared" si="3"/>
        <v>0</v>
      </c>
      <c r="K104" s="34"/>
      <c r="L104" s="35">
        <f t="shared" si="4"/>
        <v>50</v>
      </c>
      <c r="M104" s="71">
        <v>0</v>
      </c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4"/>
      <c r="AU104" s="37">
        <f t="shared" si="5"/>
        <v>0</v>
      </c>
      <c r="AW104" s="38">
        <v>0</v>
      </c>
    </row>
    <row r="105" spans="1:49" ht="11.25">
      <c r="A105" s="18" t="s">
        <v>152</v>
      </c>
      <c r="B105" s="18" t="s">
        <v>6</v>
      </c>
      <c r="C105" s="42" t="s">
        <v>90</v>
      </c>
      <c r="D105" s="42">
        <v>73</v>
      </c>
      <c r="E105" s="4">
        <v>2</v>
      </c>
      <c r="F105" s="4">
        <v>2</v>
      </c>
      <c r="G105" s="3" t="s">
        <v>104</v>
      </c>
      <c r="H105" s="43" t="s">
        <v>501</v>
      </c>
      <c r="I105" s="1">
        <v>30</v>
      </c>
      <c r="J105" s="33">
        <f t="shared" si="3"/>
        <v>31</v>
      </c>
      <c r="K105" s="34"/>
      <c r="L105" s="35">
        <f t="shared" si="4"/>
        <v>-1</v>
      </c>
      <c r="M105" s="71">
        <v>21</v>
      </c>
      <c r="N105" s="36"/>
      <c r="O105" s="36"/>
      <c r="P105" s="36"/>
      <c r="Q105" s="36"/>
      <c r="R105" s="36"/>
      <c r="S105" s="36"/>
      <c r="T105" s="36">
        <v>2</v>
      </c>
      <c r="U105" s="36"/>
      <c r="V105" s="36"/>
      <c r="W105" s="36"/>
      <c r="X105" s="36"/>
      <c r="Y105" s="36"/>
      <c r="Z105" s="36"/>
      <c r="AA105" s="36">
        <v>6</v>
      </c>
      <c r="AB105" s="36"/>
      <c r="AC105" s="36"/>
      <c r="AD105" s="36"/>
      <c r="AE105" s="36">
        <v>2</v>
      </c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4"/>
      <c r="AU105" s="37">
        <f t="shared" si="5"/>
        <v>5</v>
      </c>
      <c r="AW105" s="38">
        <v>5</v>
      </c>
    </row>
    <row r="106" spans="1:49" ht="22.5">
      <c r="A106" s="18" t="s">
        <v>339</v>
      </c>
      <c r="B106" s="18" t="s">
        <v>340</v>
      </c>
      <c r="C106" s="42" t="s">
        <v>34</v>
      </c>
      <c r="D106" s="42">
        <v>73</v>
      </c>
      <c r="E106" s="4"/>
      <c r="F106" s="4"/>
      <c r="G106" s="3" t="s">
        <v>129</v>
      </c>
      <c r="H106" s="40" t="s">
        <v>174</v>
      </c>
      <c r="I106" s="2">
        <v>50</v>
      </c>
      <c r="J106" s="33">
        <f aca="true" t="shared" si="6" ref="J106:J148">M106+SUM(N106:AT106)</f>
        <v>0</v>
      </c>
      <c r="K106" s="34"/>
      <c r="L106" s="35">
        <f aca="true" t="shared" si="7" ref="L106:L148">I106-J106</f>
        <v>50</v>
      </c>
      <c r="M106" s="71">
        <v>0</v>
      </c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4"/>
      <c r="AU106" s="37">
        <f t="shared" si="5"/>
        <v>0</v>
      </c>
      <c r="AW106" s="38">
        <v>0</v>
      </c>
    </row>
    <row r="107" spans="1:49" ht="11.25">
      <c r="A107" s="18" t="s">
        <v>554</v>
      </c>
      <c r="B107" s="18" t="s">
        <v>409</v>
      </c>
      <c r="C107" s="42" t="s">
        <v>34</v>
      </c>
      <c r="D107" s="42">
        <v>73</v>
      </c>
      <c r="E107" s="4">
        <v>3</v>
      </c>
      <c r="F107" s="4">
        <v>3</v>
      </c>
      <c r="G107" s="3" t="s">
        <v>104</v>
      </c>
      <c r="H107" s="43" t="s">
        <v>501</v>
      </c>
      <c r="I107" s="1">
        <v>30</v>
      </c>
      <c r="J107" s="33">
        <f t="shared" si="6"/>
        <v>15</v>
      </c>
      <c r="K107" s="34"/>
      <c r="L107" s="35">
        <f t="shared" si="7"/>
        <v>15</v>
      </c>
      <c r="M107" s="71">
        <v>15</v>
      </c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4"/>
      <c r="AU107" s="37">
        <f t="shared" si="5"/>
        <v>0</v>
      </c>
      <c r="AW107" s="38">
        <v>0</v>
      </c>
    </row>
    <row r="108" spans="1:49" ht="22.5">
      <c r="A108" s="18" t="s">
        <v>419</v>
      </c>
      <c r="B108" s="18" t="s">
        <v>234</v>
      </c>
      <c r="C108" s="42" t="s">
        <v>151</v>
      </c>
      <c r="D108" s="42">
        <v>74</v>
      </c>
      <c r="E108" s="4">
        <v>5</v>
      </c>
      <c r="F108" s="4">
        <v>5</v>
      </c>
      <c r="G108" s="3" t="s">
        <v>129</v>
      </c>
      <c r="H108" s="40" t="s">
        <v>174</v>
      </c>
      <c r="I108" s="2">
        <v>50</v>
      </c>
      <c r="J108" s="33">
        <f t="shared" si="6"/>
        <v>0</v>
      </c>
      <c r="K108" s="34"/>
      <c r="L108" s="35">
        <f t="shared" si="7"/>
        <v>50</v>
      </c>
      <c r="M108" s="71">
        <v>0</v>
      </c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4"/>
      <c r="AU108" s="37">
        <f t="shared" si="5"/>
        <v>0</v>
      </c>
      <c r="AW108" s="38">
        <v>0</v>
      </c>
    </row>
    <row r="109" spans="1:49" ht="22.5">
      <c r="A109" s="18" t="s">
        <v>545</v>
      </c>
      <c r="B109" s="18" t="s">
        <v>546</v>
      </c>
      <c r="C109" s="42" t="s">
        <v>17</v>
      </c>
      <c r="D109" s="42">
        <v>73</v>
      </c>
      <c r="E109" s="4">
        <v>5</v>
      </c>
      <c r="F109" s="4">
        <v>5</v>
      </c>
      <c r="G109" s="3" t="s">
        <v>129</v>
      </c>
      <c r="H109" s="40" t="s">
        <v>174</v>
      </c>
      <c r="I109" s="2">
        <v>50</v>
      </c>
      <c r="J109" s="33">
        <f t="shared" si="6"/>
        <v>41</v>
      </c>
      <c r="K109" s="34"/>
      <c r="L109" s="51">
        <f t="shared" si="7"/>
        <v>9</v>
      </c>
      <c r="M109" s="71">
        <v>25</v>
      </c>
      <c r="N109" s="36"/>
      <c r="O109" s="36"/>
      <c r="P109" s="36"/>
      <c r="Q109" s="36"/>
      <c r="R109" s="36">
        <v>8</v>
      </c>
      <c r="S109" s="36"/>
      <c r="T109" s="36"/>
      <c r="U109" s="36">
        <v>2</v>
      </c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>
        <v>6</v>
      </c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4"/>
      <c r="AU109" s="37">
        <f t="shared" si="5"/>
        <v>8</v>
      </c>
      <c r="AW109" s="38">
        <v>8</v>
      </c>
    </row>
    <row r="110" spans="1:49" ht="11.25">
      <c r="A110" s="18" t="s">
        <v>341</v>
      </c>
      <c r="B110" s="18" t="s">
        <v>305</v>
      </c>
      <c r="C110" s="42" t="s">
        <v>17</v>
      </c>
      <c r="D110" s="42">
        <v>73</v>
      </c>
      <c r="E110" s="16"/>
      <c r="F110" s="16"/>
      <c r="G110" s="3" t="s">
        <v>105</v>
      </c>
      <c r="H110" s="41" t="s">
        <v>172</v>
      </c>
      <c r="I110" s="1">
        <v>50</v>
      </c>
      <c r="J110" s="33">
        <f t="shared" si="6"/>
        <v>0</v>
      </c>
      <c r="K110" s="34"/>
      <c r="L110" s="35">
        <f t="shared" si="7"/>
        <v>50</v>
      </c>
      <c r="M110" s="71">
        <v>0</v>
      </c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4"/>
      <c r="AU110" s="37">
        <f t="shared" si="5"/>
        <v>0</v>
      </c>
      <c r="AW110" s="38">
        <v>0</v>
      </c>
    </row>
    <row r="111" spans="1:49" ht="22.5">
      <c r="A111" s="18" t="s">
        <v>342</v>
      </c>
      <c r="B111" s="18" t="s">
        <v>343</v>
      </c>
      <c r="C111" s="42" t="s">
        <v>203</v>
      </c>
      <c r="D111" s="42">
        <v>73</v>
      </c>
      <c r="E111" s="16"/>
      <c r="F111" s="16"/>
      <c r="G111" s="3" t="s">
        <v>129</v>
      </c>
      <c r="H111" s="40" t="s">
        <v>174</v>
      </c>
      <c r="I111" s="2">
        <v>50</v>
      </c>
      <c r="J111" s="33">
        <f t="shared" si="6"/>
        <v>0</v>
      </c>
      <c r="K111" s="34"/>
      <c r="L111" s="35">
        <f t="shared" si="7"/>
        <v>50</v>
      </c>
      <c r="M111" s="71">
        <v>0</v>
      </c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4"/>
      <c r="AU111" s="37">
        <f t="shared" si="5"/>
        <v>0</v>
      </c>
      <c r="AW111" s="38">
        <v>0</v>
      </c>
    </row>
    <row r="112" spans="1:49" ht="11.25">
      <c r="A112" s="18" t="s">
        <v>86</v>
      </c>
      <c r="B112" s="18" t="s">
        <v>344</v>
      </c>
      <c r="C112" s="42" t="s">
        <v>41</v>
      </c>
      <c r="D112" s="42">
        <v>73</v>
      </c>
      <c r="E112" s="16"/>
      <c r="F112" s="16"/>
      <c r="G112" s="3" t="s">
        <v>105</v>
      </c>
      <c r="H112" s="41" t="s">
        <v>172</v>
      </c>
      <c r="I112" s="1">
        <v>50</v>
      </c>
      <c r="J112" s="33">
        <f t="shared" si="6"/>
        <v>0</v>
      </c>
      <c r="K112" s="34"/>
      <c r="L112" s="35">
        <f t="shared" si="7"/>
        <v>50</v>
      </c>
      <c r="M112" s="71">
        <v>0</v>
      </c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4"/>
      <c r="AU112" s="37">
        <f t="shared" si="5"/>
        <v>0</v>
      </c>
      <c r="AW112" s="38">
        <v>0</v>
      </c>
    </row>
    <row r="113" spans="1:49" ht="11.25">
      <c r="A113" s="18" t="s">
        <v>86</v>
      </c>
      <c r="B113" s="18" t="s">
        <v>345</v>
      </c>
      <c r="C113" s="39" t="s">
        <v>41</v>
      </c>
      <c r="D113" s="39">
        <v>73</v>
      </c>
      <c r="E113" s="4" t="s">
        <v>112</v>
      </c>
      <c r="F113" s="4" t="s">
        <v>112</v>
      </c>
      <c r="G113" s="3" t="s">
        <v>126</v>
      </c>
      <c r="H113" s="48" t="s">
        <v>126</v>
      </c>
      <c r="I113" s="2">
        <v>0</v>
      </c>
      <c r="J113" s="33">
        <f t="shared" si="6"/>
        <v>0</v>
      </c>
      <c r="K113" s="34"/>
      <c r="L113" s="35">
        <f t="shared" si="7"/>
        <v>0</v>
      </c>
      <c r="M113" s="71">
        <v>0</v>
      </c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4"/>
      <c r="AU113" s="37">
        <f t="shared" si="5"/>
        <v>0</v>
      </c>
      <c r="AW113" s="38">
        <v>0</v>
      </c>
    </row>
    <row r="114" spans="1:49" ht="11.25">
      <c r="A114" s="18" t="s">
        <v>59</v>
      </c>
      <c r="B114" s="18" t="s">
        <v>48</v>
      </c>
      <c r="C114" s="31" t="s">
        <v>46</v>
      </c>
      <c r="D114" s="31">
        <v>73</v>
      </c>
      <c r="E114" s="4">
        <v>4</v>
      </c>
      <c r="F114" s="4">
        <v>4</v>
      </c>
      <c r="G114" s="3" t="s">
        <v>105</v>
      </c>
      <c r="H114" s="41" t="s">
        <v>172</v>
      </c>
      <c r="I114" s="1">
        <v>50</v>
      </c>
      <c r="J114" s="33">
        <f>M114+SUM(N114:AS114)</f>
        <v>49</v>
      </c>
      <c r="K114" s="34"/>
      <c r="L114" s="51">
        <f t="shared" si="7"/>
        <v>1</v>
      </c>
      <c r="M114" s="71">
        <v>17</v>
      </c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>
        <v>2</v>
      </c>
      <c r="Y114" s="36">
        <v>12</v>
      </c>
      <c r="Z114" s="36"/>
      <c r="AA114" s="36"/>
      <c r="AB114" s="36"/>
      <c r="AC114" s="36">
        <v>8</v>
      </c>
      <c r="AD114" s="36"/>
      <c r="AE114" s="36">
        <v>4</v>
      </c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4">
        <v>6</v>
      </c>
      <c r="AT114" s="37"/>
      <c r="AU114" s="37">
        <f t="shared" si="5"/>
        <v>16</v>
      </c>
      <c r="AW114" s="38">
        <v>16</v>
      </c>
    </row>
    <row r="115" spans="1:49" ht="11.25">
      <c r="A115" s="18" t="s">
        <v>196</v>
      </c>
      <c r="B115" s="18" t="s">
        <v>9</v>
      </c>
      <c r="C115" s="42" t="s">
        <v>46</v>
      </c>
      <c r="D115" s="42">
        <v>73</v>
      </c>
      <c r="E115" s="4">
        <v>4</v>
      </c>
      <c r="F115" s="4">
        <v>4</v>
      </c>
      <c r="G115" s="3" t="s">
        <v>105</v>
      </c>
      <c r="H115" s="41" t="s">
        <v>172</v>
      </c>
      <c r="I115" s="1">
        <v>50</v>
      </c>
      <c r="J115" s="33">
        <f t="shared" si="6"/>
        <v>22</v>
      </c>
      <c r="K115" s="34"/>
      <c r="L115" s="35">
        <f t="shared" si="7"/>
        <v>28</v>
      </c>
      <c r="M115" s="71">
        <v>2</v>
      </c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>
        <v>8</v>
      </c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>
        <f>12</f>
        <v>12</v>
      </c>
      <c r="AS115" s="36"/>
      <c r="AT115" s="34"/>
      <c r="AU115" s="37">
        <f t="shared" si="5"/>
        <v>10</v>
      </c>
      <c r="AW115" s="38">
        <v>10</v>
      </c>
    </row>
    <row r="116" spans="1:49" ht="11.25">
      <c r="A116" s="18" t="s">
        <v>348</v>
      </c>
      <c r="B116" s="18" t="s">
        <v>305</v>
      </c>
      <c r="C116" s="42" t="s">
        <v>17</v>
      </c>
      <c r="D116" s="42">
        <v>73</v>
      </c>
      <c r="E116" s="16"/>
      <c r="F116" s="16"/>
      <c r="G116" s="3" t="s">
        <v>105</v>
      </c>
      <c r="H116" s="41" t="s">
        <v>172</v>
      </c>
      <c r="I116" s="1">
        <v>50</v>
      </c>
      <c r="J116" s="33">
        <f t="shared" si="6"/>
        <v>0</v>
      </c>
      <c r="K116" s="34"/>
      <c r="L116" s="35">
        <f t="shared" si="7"/>
        <v>50</v>
      </c>
      <c r="M116" s="71">
        <v>0</v>
      </c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4"/>
      <c r="AU116" s="37">
        <f t="shared" si="5"/>
        <v>0</v>
      </c>
      <c r="AW116" s="38">
        <v>0</v>
      </c>
    </row>
    <row r="117" spans="1:49" ht="11.25">
      <c r="A117" s="18" t="s">
        <v>424</v>
      </c>
      <c r="B117" s="18" t="s">
        <v>425</v>
      </c>
      <c r="C117" s="42" t="s">
        <v>426</v>
      </c>
      <c r="D117" s="42">
        <v>74</v>
      </c>
      <c r="E117" s="16"/>
      <c r="F117" s="16"/>
      <c r="G117" s="3" t="s">
        <v>105</v>
      </c>
      <c r="H117" s="41" t="s">
        <v>172</v>
      </c>
      <c r="I117" s="1">
        <v>50</v>
      </c>
      <c r="J117" s="33">
        <f t="shared" si="6"/>
        <v>0</v>
      </c>
      <c r="K117" s="34"/>
      <c r="L117" s="35">
        <f t="shared" si="7"/>
        <v>50</v>
      </c>
      <c r="M117" s="71">
        <v>0</v>
      </c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4"/>
      <c r="AU117" s="37">
        <f t="shared" si="5"/>
        <v>0</v>
      </c>
      <c r="AW117" s="38">
        <v>0</v>
      </c>
    </row>
    <row r="118" spans="1:49" ht="11.25">
      <c r="A118" s="18" t="s">
        <v>185</v>
      </c>
      <c r="B118" s="18" t="s">
        <v>221</v>
      </c>
      <c r="C118" s="42" t="s">
        <v>41</v>
      </c>
      <c r="D118" s="42">
        <v>73</v>
      </c>
      <c r="E118" s="4">
        <v>3</v>
      </c>
      <c r="F118" s="4">
        <v>3</v>
      </c>
      <c r="G118" s="3" t="s">
        <v>130</v>
      </c>
      <c r="H118" s="50" t="s">
        <v>502</v>
      </c>
      <c r="I118" s="1">
        <v>30</v>
      </c>
      <c r="J118" s="33">
        <f t="shared" si="6"/>
        <v>0</v>
      </c>
      <c r="K118" s="34"/>
      <c r="L118" s="35">
        <f t="shared" si="7"/>
        <v>30</v>
      </c>
      <c r="M118" s="71">
        <v>0</v>
      </c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4"/>
      <c r="AU118" s="37">
        <f t="shared" si="5"/>
        <v>0</v>
      </c>
      <c r="AW118" s="38">
        <v>0</v>
      </c>
    </row>
    <row r="119" spans="1:49" ht="11.25">
      <c r="A119" s="18" t="s">
        <v>559</v>
      </c>
      <c r="B119" s="18" t="s">
        <v>560</v>
      </c>
      <c r="C119" s="42" t="s">
        <v>34</v>
      </c>
      <c r="D119" s="42">
        <v>73</v>
      </c>
      <c r="E119" s="4" t="s">
        <v>112</v>
      </c>
      <c r="F119" s="4" t="s">
        <v>112</v>
      </c>
      <c r="G119" s="3" t="s">
        <v>126</v>
      </c>
      <c r="H119" s="43" t="s">
        <v>126</v>
      </c>
      <c r="I119" s="1">
        <v>0</v>
      </c>
      <c r="J119" s="33">
        <f t="shared" si="6"/>
        <v>0</v>
      </c>
      <c r="K119" s="34"/>
      <c r="L119" s="35">
        <f t="shared" si="7"/>
        <v>0</v>
      </c>
      <c r="M119" s="71">
        <v>0</v>
      </c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4"/>
      <c r="AU119" s="37">
        <f t="shared" si="5"/>
        <v>0</v>
      </c>
      <c r="AW119" s="38">
        <v>0</v>
      </c>
    </row>
    <row r="120" spans="1:49" ht="11.25">
      <c r="A120" s="18" t="s">
        <v>78</v>
      </c>
      <c r="B120" s="18" t="s">
        <v>43</v>
      </c>
      <c r="C120" s="42" t="s">
        <v>41</v>
      </c>
      <c r="D120" s="42">
        <v>73</v>
      </c>
      <c r="E120" s="4">
        <v>4</v>
      </c>
      <c r="F120" s="4">
        <v>4</v>
      </c>
      <c r="G120" s="3" t="s">
        <v>105</v>
      </c>
      <c r="H120" s="41" t="s">
        <v>172</v>
      </c>
      <c r="I120" s="2">
        <v>50</v>
      </c>
      <c r="J120" s="33">
        <f t="shared" si="6"/>
        <v>6</v>
      </c>
      <c r="K120" s="34"/>
      <c r="L120" s="35">
        <f t="shared" si="7"/>
        <v>44</v>
      </c>
      <c r="M120" s="71">
        <v>0</v>
      </c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>
        <v>6</v>
      </c>
      <c r="AP120" s="36"/>
      <c r="AQ120" s="36"/>
      <c r="AR120" s="36"/>
      <c r="AS120" s="36"/>
      <c r="AT120" s="34"/>
      <c r="AU120" s="37">
        <f t="shared" si="5"/>
        <v>3</v>
      </c>
      <c r="AW120" s="38">
        <v>3</v>
      </c>
    </row>
    <row r="121" spans="1:49" ht="11.25">
      <c r="A121" s="18" t="s">
        <v>303</v>
      </c>
      <c r="B121" s="18" t="s">
        <v>159</v>
      </c>
      <c r="C121" s="42" t="s">
        <v>164</v>
      </c>
      <c r="D121" s="42">
        <v>74</v>
      </c>
      <c r="E121" s="4">
        <v>5</v>
      </c>
      <c r="F121" s="4">
        <v>5</v>
      </c>
      <c r="G121" s="3" t="s">
        <v>105</v>
      </c>
      <c r="H121" s="41" t="s">
        <v>172</v>
      </c>
      <c r="I121" s="2">
        <v>50</v>
      </c>
      <c r="J121" s="33">
        <f t="shared" si="6"/>
        <v>2</v>
      </c>
      <c r="K121" s="34"/>
      <c r="L121" s="35">
        <f t="shared" si="7"/>
        <v>48</v>
      </c>
      <c r="M121" s="71">
        <v>2</v>
      </c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4"/>
      <c r="AU121" s="37">
        <f t="shared" si="5"/>
        <v>0</v>
      </c>
      <c r="AW121" s="38">
        <v>0</v>
      </c>
    </row>
    <row r="122" spans="1:49" ht="11.25">
      <c r="A122" s="18" t="s">
        <v>67</v>
      </c>
      <c r="B122" s="18" t="s">
        <v>25</v>
      </c>
      <c r="C122" s="42" t="s">
        <v>46</v>
      </c>
      <c r="D122" s="42">
        <v>73</v>
      </c>
      <c r="E122" s="4">
        <v>4</v>
      </c>
      <c r="F122" s="4">
        <v>4</v>
      </c>
      <c r="G122" s="3" t="s">
        <v>105</v>
      </c>
      <c r="H122" s="41" t="s">
        <v>172</v>
      </c>
      <c r="I122" s="2">
        <v>50</v>
      </c>
      <c r="J122" s="33">
        <f t="shared" si="6"/>
        <v>8</v>
      </c>
      <c r="K122" s="34"/>
      <c r="L122" s="35">
        <f t="shared" si="7"/>
        <v>42</v>
      </c>
      <c r="M122" s="71">
        <v>5</v>
      </c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>
        <v>1</v>
      </c>
      <c r="AH122" s="36">
        <f>2</f>
        <v>2</v>
      </c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4"/>
      <c r="AU122" s="37">
        <f t="shared" si="5"/>
        <v>1.5</v>
      </c>
      <c r="AW122" s="38">
        <v>1.5</v>
      </c>
    </row>
    <row r="123" spans="1:49" ht="11.25">
      <c r="A123" s="18" t="s">
        <v>121</v>
      </c>
      <c r="B123" s="18" t="s">
        <v>122</v>
      </c>
      <c r="C123" s="39" t="s">
        <v>41</v>
      </c>
      <c r="D123" s="39">
        <v>73</v>
      </c>
      <c r="E123" s="4" t="s">
        <v>130</v>
      </c>
      <c r="F123" s="4" t="s">
        <v>130</v>
      </c>
      <c r="G123" s="3" t="s">
        <v>130</v>
      </c>
      <c r="H123" s="49" t="s">
        <v>502</v>
      </c>
      <c r="I123" s="1">
        <v>30</v>
      </c>
      <c r="J123" s="33">
        <f t="shared" si="6"/>
        <v>0</v>
      </c>
      <c r="K123" s="34"/>
      <c r="L123" s="35">
        <f t="shared" si="7"/>
        <v>30</v>
      </c>
      <c r="M123" s="71">
        <v>0</v>
      </c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4"/>
      <c r="AU123" s="37">
        <f t="shared" si="5"/>
        <v>0</v>
      </c>
      <c r="AW123" s="38">
        <v>0</v>
      </c>
    </row>
    <row r="124" spans="1:49" ht="11.25">
      <c r="A124" s="53" t="s">
        <v>351</v>
      </c>
      <c r="B124" s="53" t="s">
        <v>4</v>
      </c>
      <c r="C124" s="39" t="s">
        <v>41</v>
      </c>
      <c r="D124" s="39">
        <v>73</v>
      </c>
      <c r="E124" s="17">
        <v>5</v>
      </c>
      <c r="F124" s="4">
        <v>3</v>
      </c>
      <c r="G124" s="3" t="s">
        <v>105</v>
      </c>
      <c r="H124" s="41" t="s">
        <v>172</v>
      </c>
      <c r="I124" s="1">
        <v>50</v>
      </c>
      <c r="J124" s="33">
        <f t="shared" si="6"/>
        <v>8</v>
      </c>
      <c r="K124" s="34"/>
      <c r="L124" s="35">
        <f t="shared" si="7"/>
        <v>42</v>
      </c>
      <c r="M124" s="71">
        <v>0</v>
      </c>
      <c r="N124" s="36"/>
      <c r="O124" s="36"/>
      <c r="P124" s="36"/>
      <c r="Q124" s="36"/>
      <c r="R124" s="36"/>
      <c r="S124" s="36"/>
      <c r="T124" s="36"/>
      <c r="U124" s="36"/>
      <c r="V124" s="36"/>
      <c r="W124" s="36">
        <v>8</v>
      </c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37">
        <f t="shared" si="5"/>
        <v>4</v>
      </c>
      <c r="AW124" s="38">
        <v>4</v>
      </c>
    </row>
    <row r="125" spans="1:49" ht="11.25">
      <c r="A125" s="18" t="s">
        <v>351</v>
      </c>
      <c r="B125" s="18" t="s">
        <v>4</v>
      </c>
      <c r="C125" s="39" t="s">
        <v>41</v>
      </c>
      <c r="D125" s="39">
        <v>73</v>
      </c>
      <c r="E125" s="4">
        <v>3</v>
      </c>
      <c r="F125" s="4">
        <v>3</v>
      </c>
      <c r="G125" s="3" t="s">
        <v>105</v>
      </c>
      <c r="H125" s="41" t="s">
        <v>172</v>
      </c>
      <c r="I125" s="1">
        <v>50</v>
      </c>
      <c r="J125" s="33">
        <f t="shared" si="6"/>
        <v>0</v>
      </c>
      <c r="K125" s="34"/>
      <c r="L125" s="35">
        <f t="shared" si="7"/>
        <v>50</v>
      </c>
      <c r="M125" s="71">
        <v>0</v>
      </c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4"/>
      <c r="AU125" s="37">
        <f t="shared" si="5"/>
        <v>0</v>
      </c>
      <c r="AW125" s="38">
        <v>0</v>
      </c>
    </row>
    <row r="126" spans="1:49" ht="11.25">
      <c r="A126" s="18" t="s">
        <v>209</v>
      </c>
      <c r="B126" s="18" t="s">
        <v>39</v>
      </c>
      <c r="C126" s="31" t="s">
        <v>151</v>
      </c>
      <c r="D126" s="31">
        <v>74</v>
      </c>
      <c r="E126" s="4">
        <v>5</v>
      </c>
      <c r="F126" s="4">
        <v>5</v>
      </c>
      <c r="G126" s="3" t="s">
        <v>105</v>
      </c>
      <c r="H126" s="41" t="s">
        <v>172</v>
      </c>
      <c r="I126" s="2">
        <v>50</v>
      </c>
      <c r="J126" s="33">
        <f t="shared" si="6"/>
        <v>25</v>
      </c>
      <c r="K126" s="34"/>
      <c r="L126" s="35">
        <f t="shared" si="7"/>
        <v>25</v>
      </c>
      <c r="M126" s="71">
        <v>25</v>
      </c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4"/>
      <c r="AU126" s="37">
        <f t="shared" si="5"/>
        <v>0</v>
      </c>
      <c r="AW126" s="38">
        <v>0</v>
      </c>
    </row>
    <row r="127" spans="1:49" ht="11.25">
      <c r="A127" s="18" t="s">
        <v>120</v>
      </c>
      <c r="B127" s="18" t="s">
        <v>11</v>
      </c>
      <c r="C127" s="42" t="s">
        <v>34</v>
      </c>
      <c r="D127" s="42">
        <v>73</v>
      </c>
      <c r="E127" s="4">
        <v>4</v>
      </c>
      <c r="F127" s="4">
        <v>4</v>
      </c>
      <c r="G127" s="3" t="s">
        <v>106</v>
      </c>
      <c r="H127" s="32" t="s">
        <v>170</v>
      </c>
      <c r="I127" s="1">
        <v>40</v>
      </c>
      <c r="J127" s="33">
        <f t="shared" si="6"/>
        <v>8</v>
      </c>
      <c r="K127" s="34"/>
      <c r="L127" s="35">
        <f t="shared" si="7"/>
        <v>32</v>
      </c>
      <c r="M127" s="71">
        <v>2</v>
      </c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>
        <v>6</v>
      </c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4"/>
      <c r="AU127" s="37">
        <f t="shared" si="5"/>
        <v>3</v>
      </c>
      <c r="AW127" s="38">
        <v>3</v>
      </c>
    </row>
    <row r="128" spans="1:49" ht="11.25">
      <c r="A128" s="18" t="s">
        <v>119</v>
      </c>
      <c r="B128" s="18" t="s">
        <v>103</v>
      </c>
      <c r="C128" s="31" t="s">
        <v>118</v>
      </c>
      <c r="D128" s="31">
        <v>73</v>
      </c>
      <c r="E128" s="4">
        <v>4</v>
      </c>
      <c r="F128" s="4">
        <v>4</v>
      </c>
      <c r="G128" s="3" t="s">
        <v>105</v>
      </c>
      <c r="H128" s="41" t="s">
        <v>172</v>
      </c>
      <c r="I128" s="2">
        <v>50</v>
      </c>
      <c r="J128" s="33">
        <f t="shared" si="6"/>
        <v>0</v>
      </c>
      <c r="K128" s="34"/>
      <c r="L128" s="35">
        <f t="shared" si="7"/>
        <v>50</v>
      </c>
      <c r="M128" s="71">
        <v>0</v>
      </c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4"/>
      <c r="AU128" s="37">
        <f t="shared" si="5"/>
        <v>0</v>
      </c>
      <c r="AW128" s="38">
        <v>0</v>
      </c>
    </row>
    <row r="129" spans="1:49" ht="11.25">
      <c r="A129" s="18" t="s">
        <v>535</v>
      </c>
      <c r="B129" s="18" t="s">
        <v>534</v>
      </c>
      <c r="C129" s="42" t="s">
        <v>17</v>
      </c>
      <c r="D129" s="42">
        <v>73</v>
      </c>
      <c r="E129" s="4">
        <v>4</v>
      </c>
      <c r="F129" s="4">
        <v>4</v>
      </c>
      <c r="G129" s="3" t="s">
        <v>106</v>
      </c>
      <c r="H129" s="32" t="s">
        <v>170</v>
      </c>
      <c r="I129" s="1">
        <v>40</v>
      </c>
      <c r="J129" s="33">
        <f t="shared" si="6"/>
        <v>28</v>
      </c>
      <c r="K129" s="34"/>
      <c r="L129" s="35">
        <f t="shared" si="7"/>
        <v>12</v>
      </c>
      <c r="M129" s="71">
        <v>20</v>
      </c>
      <c r="N129" s="36"/>
      <c r="O129" s="36"/>
      <c r="P129" s="36"/>
      <c r="Q129" s="36"/>
      <c r="R129" s="36"/>
      <c r="S129" s="36"/>
      <c r="T129" s="36"/>
      <c r="U129" s="36"/>
      <c r="V129" s="36"/>
      <c r="W129" s="36">
        <v>8</v>
      </c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4"/>
      <c r="AU129" s="37">
        <f t="shared" si="5"/>
        <v>4</v>
      </c>
      <c r="AW129" s="38">
        <v>4</v>
      </c>
    </row>
    <row r="130" spans="1:49" ht="11.25">
      <c r="A130" s="18" t="s">
        <v>352</v>
      </c>
      <c r="B130" s="18" t="s">
        <v>226</v>
      </c>
      <c r="C130" s="31" t="s">
        <v>46</v>
      </c>
      <c r="D130" s="31">
        <v>73</v>
      </c>
      <c r="E130" s="16"/>
      <c r="F130" s="16"/>
      <c r="G130" s="3" t="s">
        <v>105</v>
      </c>
      <c r="H130" s="41" t="s">
        <v>172</v>
      </c>
      <c r="I130" s="1">
        <v>50</v>
      </c>
      <c r="J130" s="33">
        <f t="shared" si="6"/>
        <v>0</v>
      </c>
      <c r="K130" s="34"/>
      <c r="L130" s="35">
        <f t="shared" si="7"/>
        <v>50</v>
      </c>
      <c r="M130" s="71">
        <v>0</v>
      </c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4"/>
      <c r="AU130" s="37">
        <f t="shared" si="5"/>
        <v>0</v>
      </c>
      <c r="AW130" s="38">
        <v>0</v>
      </c>
    </row>
    <row r="131" spans="1:49" ht="11.25">
      <c r="A131" s="19" t="s">
        <v>54</v>
      </c>
      <c r="B131" s="19" t="s">
        <v>10</v>
      </c>
      <c r="C131" s="31" t="s">
        <v>17</v>
      </c>
      <c r="D131" s="75">
        <v>73</v>
      </c>
      <c r="E131" s="8">
        <v>2</v>
      </c>
      <c r="F131" s="8">
        <v>2</v>
      </c>
      <c r="G131" s="3" t="s">
        <v>106</v>
      </c>
      <c r="H131" s="32" t="s">
        <v>170</v>
      </c>
      <c r="I131" s="2">
        <v>40</v>
      </c>
      <c r="J131" s="33">
        <f t="shared" si="6"/>
        <v>8</v>
      </c>
      <c r="K131" s="34"/>
      <c r="L131" s="35">
        <f t="shared" si="7"/>
        <v>32</v>
      </c>
      <c r="M131" s="71">
        <v>8</v>
      </c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4"/>
      <c r="AU131" s="37">
        <f aca="true" t="shared" si="8" ref="AU131:AU194">SUM(O131:AS131)/2</f>
        <v>0</v>
      </c>
      <c r="AW131" s="38">
        <v>0</v>
      </c>
    </row>
    <row r="132" spans="1:49" ht="11.25">
      <c r="A132" s="72" t="s">
        <v>354</v>
      </c>
      <c r="B132" s="72" t="s">
        <v>6</v>
      </c>
      <c r="C132" s="31" t="s">
        <v>118</v>
      </c>
      <c r="D132" s="75">
        <v>73</v>
      </c>
      <c r="E132" s="16"/>
      <c r="F132" s="16"/>
      <c r="G132" s="3" t="s">
        <v>105</v>
      </c>
      <c r="H132" s="41" t="s">
        <v>172</v>
      </c>
      <c r="I132" s="1">
        <v>50</v>
      </c>
      <c r="J132" s="33">
        <f t="shared" si="6"/>
        <v>0</v>
      </c>
      <c r="K132" s="34"/>
      <c r="L132" s="35">
        <f t="shared" si="7"/>
        <v>50</v>
      </c>
      <c r="M132" s="71">
        <v>0</v>
      </c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4"/>
      <c r="AU132" s="37">
        <f t="shared" si="8"/>
        <v>0</v>
      </c>
      <c r="AW132" s="38">
        <v>0</v>
      </c>
    </row>
    <row r="133" spans="1:49" ht="11.25">
      <c r="A133" s="18" t="s">
        <v>231</v>
      </c>
      <c r="B133" s="18" t="s">
        <v>33</v>
      </c>
      <c r="C133" s="31" t="s">
        <v>90</v>
      </c>
      <c r="D133" s="75">
        <v>73</v>
      </c>
      <c r="E133" s="4">
        <v>4</v>
      </c>
      <c r="F133" s="4">
        <v>4</v>
      </c>
      <c r="G133" s="3" t="s">
        <v>106</v>
      </c>
      <c r="H133" s="32" t="s">
        <v>170</v>
      </c>
      <c r="I133" s="1">
        <v>40</v>
      </c>
      <c r="J133" s="33">
        <f t="shared" si="6"/>
        <v>6</v>
      </c>
      <c r="K133" s="34"/>
      <c r="L133" s="35">
        <f t="shared" si="7"/>
        <v>34</v>
      </c>
      <c r="M133" s="71">
        <v>0</v>
      </c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>
        <v>6</v>
      </c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4"/>
      <c r="AU133" s="37">
        <f t="shared" si="8"/>
        <v>3</v>
      </c>
      <c r="AW133" s="38">
        <v>3</v>
      </c>
    </row>
    <row r="134" spans="1:49" ht="11.25">
      <c r="A134" s="18" t="s">
        <v>113</v>
      </c>
      <c r="B134" s="18" t="s">
        <v>114</v>
      </c>
      <c r="C134" s="42" t="s">
        <v>46</v>
      </c>
      <c r="D134" s="42">
        <v>73</v>
      </c>
      <c r="E134" s="10">
        <v>4</v>
      </c>
      <c r="F134" s="10">
        <v>4</v>
      </c>
      <c r="G134" s="3" t="s">
        <v>104</v>
      </c>
      <c r="H134" s="43" t="s">
        <v>171</v>
      </c>
      <c r="I134" s="1">
        <v>30</v>
      </c>
      <c r="J134" s="33">
        <f t="shared" si="6"/>
        <v>0</v>
      </c>
      <c r="K134" s="34"/>
      <c r="L134" s="35">
        <f t="shared" si="7"/>
        <v>30</v>
      </c>
      <c r="M134" s="71">
        <v>0</v>
      </c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4"/>
      <c r="AU134" s="37">
        <f t="shared" si="8"/>
        <v>0</v>
      </c>
      <c r="AW134" s="38">
        <v>0</v>
      </c>
    </row>
    <row r="135" spans="1:49" ht="11.25">
      <c r="A135" s="18" t="s">
        <v>530</v>
      </c>
      <c r="B135" s="18" t="s">
        <v>531</v>
      </c>
      <c r="C135" s="42" t="s">
        <v>509</v>
      </c>
      <c r="D135" s="42">
        <v>74</v>
      </c>
      <c r="E135" s="4">
        <v>3</v>
      </c>
      <c r="F135" s="4">
        <v>3</v>
      </c>
      <c r="G135" s="3" t="s">
        <v>104</v>
      </c>
      <c r="H135" s="43" t="s">
        <v>501</v>
      </c>
      <c r="I135" s="1">
        <v>30</v>
      </c>
      <c r="J135" s="33">
        <f t="shared" si="6"/>
        <v>15</v>
      </c>
      <c r="K135" s="34"/>
      <c r="L135" s="35">
        <f t="shared" si="7"/>
        <v>15</v>
      </c>
      <c r="M135" s="71">
        <v>15</v>
      </c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4"/>
      <c r="AU135" s="37">
        <f t="shared" si="8"/>
        <v>0</v>
      </c>
      <c r="AW135" s="38">
        <v>0</v>
      </c>
    </row>
    <row r="136" spans="1:49" ht="11.25">
      <c r="A136" s="53" t="s">
        <v>201</v>
      </c>
      <c r="B136" s="53" t="s">
        <v>202</v>
      </c>
      <c r="C136" s="42" t="s">
        <v>203</v>
      </c>
      <c r="D136" s="42">
        <v>73</v>
      </c>
      <c r="E136" s="4">
        <v>3</v>
      </c>
      <c r="F136" s="4">
        <v>2</v>
      </c>
      <c r="G136" s="3" t="s">
        <v>105</v>
      </c>
      <c r="H136" s="41" t="s">
        <v>172</v>
      </c>
      <c r="I136" s="2">
        <v>50</v>
      </c>
      <c r="J136" s="33">
        <f t="shared" si="6"/>
        <v>37</v>
      </c>
      <c r="K136" s="34"/>
      <c r="L136" s="35">
        <f t="shared" si="7"/>
        <v>13</v>
      </c>
      <c r="M136" s="71">
        <v>21</v>
      </c>
      <c r="N136" s="36"/>
      <c r="O136" s="36">
        <f>2</f>
        <v>2</v>
      </c>
      <c r="P136" s="36"/>
      <c r="Q136" s="36"/>
      <c r="R136" s="36"/>
      <c r="S136" s="36"/>
      <c r="T136" s="36"/>
      <c r="U136" s="36"/>
      <c r="V136" s="36"/>
      <c r="W136" s="36">
        <v>8</v>
      </c>
      <c r="X136" s="36"/>
      <c r="Y136" s="36"/>
      <c r="Z136" s="34">
        <v>6</v>
      </c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37">
        <f t="shared" si="8"/>
        <v>8</v>
      </c>
      <c r="AW136" s="38">
        <v>8</v>
      </c>
    </row>
    <row r="137" spans="1:49" ht="11.25">
      <c r="A137" s="18" t="s">
        <v>201</v>
      </c>
      <c r="B137" s="18" t="s">
        <v>202</v>
      </c>
      <c r="C137" s="42" t="s">
        <v>203</v>
      </c>
      <c r="D137" s="42">
        <v>73</v>
      </c>
      <c r="E137" s="4">
        <v>2</v>
      </c>
      <c r="F137" s="4">
        <v>2</v>
      </c>
      <c r="G137" s="3" t="s">
        <v>105</v>
      </c>
      <c r="H137" s="41" t="s">
        <v>172</v>
      </c>
      <c r="I137" s="2">
        <v>50</v>
      </c>
      <c r="J137" s="33">
        <f>M137+SUM(N137:AT137)</f>
        <v>15</v>
      </c>
      <c r="K137" s="34"/>
      <c r="L137" s="35">
        <f>I137-J137</f>
        <v>35</v>
      </c>
      <c r="M137" s="71">
        <v>0</v>
      </c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36">
        <v>1</v>
      </c>
      <c r="AB137" s="36"/>
      <c r="AC137" s="36"/>
      <c r="AD137" s="36"/>
      <c r="AE137" s="36"/>
      <c r="AF137" s="36"/>
      <c r="AG137" s="36">
        <v>6</v>
      </c>
      <c r="AH137" s="36"/>
      <c r="AI137" s="36"/>
      <c r="AJ137" s="36"/>
      <c r="AK137" s="36"/>
      <c r="AL137" s="36"/>
      <c r="AM137" s="36"/>
      <c r="AN137" s="36"/>
      <c r="AO137" s="36"/>
      <c r="AP137" s="36">
        <v>2</v>
      </c>
      <c r="AQ137" s="36">
        <v>6</v>
      </c>
      <c r="AR137" s="36"/>
      <c r="AS137" s="36"/>
      <c r="AT137" s="34"/>
      <c r="AU137" s="37">
        <f t="shared" si="8"/>
        <v>7.5</v>
      </c>
      <c r="AW137" s="38">
        <v>7.5</v>
      </c>
    </row>
    <row r="138" spans="1:49" ht="11.25">
      <c r="A138" s="18" t="s">
        <v>63</v>
      </c>
      <c r="B138" s="18" t="s">
        <v>10</v>
      </c>
      <c r="C138" s="42" t="s">
        <v>90</v>
      </c>
      <c r="D138" s="42">
        <v>73</v>
      </c>
      <c r="E138" s="4">
        <v>2</v>
      </c>
      <c r="F138" s="4">
        <v>2</v>
      </c>
      <c r="G138" s="3" t="s">
        <v>106</v>
      </c>
      <c r="H138" s="32" t="s">
        <v>170</v>
      </c>
      <c r="I138" s="1">
        <v>40</v>
      </c>
      <c r="J138" s="33">
        <f t="shared" si="6"/>
        <v>17</v>
      </c>
      <c r="K138" s="34"/>
      <c r="L138" s="35">
        <f t="shared" si="7"/>
        <v>23</v>
      </c>
      <c r="M138" s="71">
        <v>7</v>
      </c>
      <c r="N138" s="36"/>
      <c r="O138" s="36"/>
      <c r="P138" s="36"/>
      <c r="Q138" s="36"/>
      <c r="R138" s="36"/>
      <c r="S138" s="36"/>
      <c r="T138" s="36">
        <v>1</v>
      </c>
      <c r="U138" s="36"/>
      <c r="V138" s="36"/>
      <c r="W138" s="36">
        <v>1</v>
      </c>
      <c r="X138" s="36"/>
      <c r="Y138" s="36"/>
      <c r="Z138" s="36"/>
      <c r="AA138" s="36"/>
      <c r="AB138" s="36"/>
      <c r="AC138" s="36">
        <v>1</v>
      </c>
      <c r="AD138" s="36"/>
      <c r="AE138" s="36">
        <v>1</v>
      </c>
      <c r="AF138" s="36"/>
      <c r="AG138" s="36"/>
      <c r="AH138" s="36"/>
      <c r="AI138" s="36"/>
      <c r="AJ138" s="36"/>
      <c r="AK138" s="36"/>
      <c r="AL138" s="36"/>
      <c r="AM138" s="36"/>
      <c r="AN138" s="36"/>
      <c r="AO138" s="36">
        <v>6</v>
      </c>
      <c r="AP138" s="36"/>
      <c r="AQ138" s="36"/>
      <c r="AR138" s="36"/>
      <c r="AS138" s="36"/>
      <c r="AT138" s="34"/>
      <c r="AU138" s="37">
        <f t="shared" si="8"/>
        <v>5</v>
      </c>
      <c r="AW138" s="38">
        <v>5</v>
      </c>
    </row>
    <row r="139" spans="1:49" ht="11.25">
      <c r="A139" s="18" t="s">
        <v>355</v>
      </c>
      <c r="B139" s="18" t="s">
        <v>222</v>
      </c>
      <c r="C139" s="42" t="s">
        <v>46</v>
      </c>
      <c r="D139" s="42">
        <v>73</v>
      </c>
      <c r="E139" s="16"/>
      <c r="F139" s="16"/>
      <c r="G139" s="3" t="s">
        <v>105</v>
      </c>
      <c r="H139" s="41" t="s">
        <v>172</v>
      </c>
      <c r="I139" s="1">
        <v>50</v>
      </c>
      <c r="J139" s="33">
        <f t="shared" si="6"/>
        <v>0</v>
      </c>
      <c r="K139" s="34"/>
      <c r="L139" s="35">
        <f t="shared" si="7"/>
        <v>50</v>
      </c>
      <c r="M139" s="71">
        <v>0</v>
      </c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4"/>
      <c r="AU139" s="37">
        <f t="shared" si="8"/>
        <v>0</v>
      </c>
      <c r="AW139" s="38">
        <v>0</v>
      </c>
    </row>
    <row r="140" spans="1:49" ht="11.25">
      <c r="A140" s="18" t="s">
        <v>132</v>
      </c>
      <c r="B140" s="18" t="s">
        <v>4</v>
      </c>
      <c r="C140" s="42" t="s">
        <v>17</v>
      </c>
      <c r="D140" s="42">
        <v>73</v>
      </c>
      <c r="E140" s="4">
        <v>3</v>
      </c>
      <c r="F140" s="4">
        <v>3</v>
      </c>
      <c r="G140" s="3" t="s">
        <v>106</v>
      </c>
      <c r="H140" s="32" t="s">
        <v>170</v>
      </c>
      <c r="I140" s="1">
        <v>40</v>
      </c>
      <c r="J140" s="33">
        <f t="shared" si="6"/>
        <v>21</v>
      </c>
      <c r="K140" s="34"/>
      <c r="L140" s="35">
        <f t="shared" si="7"/>
        <v>19</v>
      </c>
      <c r="M140" s="71">
        <v>11</v>
      </c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>
        <v>6</v>
      </c>
      <c r="AE140" s="36"/>
      <c r="AF140" s="36"/>
      <c r="AG140" s="36"/>
      <c r="AH140" s="36"/>
      <c r="AI140" s="36">
        <v>4</v>
      </c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4"/>
      <c r="AU140" s="37">
        <f t="shared" si="8"/>
        <v>5</v>
      </c>
      <c r="AW140" s="38">
        <v>5</v>
      </c>
    </row>
    <row r="141" spans="1:49" ht="11.25">
      <c r="A141" s="18" t="s">
        <v>570</v>
      </c>
      <c r="B141" s="18" t="s">
        <v>6</v>
      </c>
      <c r="C141" s="42" t="s">
        <v>164</v>
      </c>
      <c r="D141" s="42">
        <v>74</v>
      </c>
      <c r="E141" s="4">
        <v>3</v>
      </c>
      <c r="F141" s="4">
        <v>3</v>
      </c>
      <c r="G141" s="3" t="s">
        <v>104</v>
      </c>
      <c r="H141" s="43" t="s">
        <v>501</v>
      </c>
      <c r="I141" s="1">
        <v>30</v>
      </c>
      <c r="J141" s="33">
        <f t="shared" si="6"/>
        <v>15</v>
      </c>
      <c r="K141" s="34"/>
      <c r="L141" s="35">
        <f t="shared" si="7"/>
        <v>15</v>
      </c>
      <c r="M141" s="71">
        <v>15</v>
      </c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34"/>
      <c r="AQ141" s="34"/>
      <c r="AR141" s="34"/>
      <c r="AS141" s="34"/>
      <c r="AT141" s="34"/>
      <c r="AU141" s="37">
        <f t="shared" si="8"/>
        <v>0</v>
      </c>
      <c r="AW141" s="38">
        <v>0</v>
      </c>
    </row>
    <row r="142" spans="1:49" ht="11.25">
      <c r="A142" s="53" t="s">
        <v>570</v>
      </c>
      <c r="B142" s="53" t="s">
        <v>6</v>
      </c>
      <c r="C142" s="42" t="s">
        <v>164</v>
      </c>
      <c r="D142" s="42">
        <v>74</v>
      </c>
      <c r="E142" s="4">
        <v>4</v>
      </c>
      <c r="F142" s="4">
        <v>4</v>
      </c>
      <c r="G142" s="3" t="s">
        <v>104</v>
      </c>
      <c r="H142" s="43" t="s">
        <v>501</v>
      </c>
      <c r="I142" s="1">
        <v>30</v>
      </c>
      <c r="J142" s="33">
        <f>M142+SUM(N142:AT142)</f>
        <v>23</v>
      </c>
      <c r="K142" s="34"/>
      <c r="L142" s="35">
        <f>I142-J142</f>
        <v>7</v>
      </c>
      <c r="M142" s="71">
        <v>15</v>
      </c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64">
        <v>8</v>
      </c>
      <c r="AP142" s="53"/>
      <c r="AQ142" s="53"/>
      <c r="AR142" s="53"/>
      <c r="AS142" s="53"/>
      <c r="AT142" s="53"/>
      <c r="AU142" s="37">
        <f t="shared" si="8"/>
        <v>4</v>
      </c>
      <c r="AW142" s="38">
        <v>4</v>
      </c>
    </row>
    <row r="143" spans="1:49" ht="11.25">
      <c r="A143" s="18" t="s">
        <v>475</v>
      </c>
      <c r="B143" s="18" t="s">
        <v>4</v>
      </c>
      <c r="C143" s="39" t="s">
        <v>190</v>
      </c>
      <c r="D143" s="39">
        <v>74</v>
      </c>
      <c r="E143" s="4">
        <v>5</v>
      </c>
      <c r="F143" s="4">
        <v>5</v>
      </c>
      <c r="G143" s="3" t="s">
        <v>105</v>
      </c>
      <c r="H143" s="41" t="s">
        <v>172</v>
      </c>
      <c r="I143" s="1">
        <v>50</v>
      </c>
      <c r="J143" s="33">
        <f t="shared" si="6"/>
        <v>15.5</v>
      </c>
      <c r="K143" s="34"/>
      <c r="L143" s="35">
        <f t="shared" si="7"/>
        <v>34.5</v>
      </c>
      <c r="M143" s="71">
        <v>3.5</v>
      </c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64">
        <f>2*6</f>
        <v>12</v>
      </c>
      <c r="AO143" s="36"/>
      <c r="AP143" s="36"/>
      <c r="AQ143" s="36"/>
      <c r="AR143" s="36"/>
      <c r="AS143" s="36"/>
      <c r="AT143" s="34"/>
      <c r="AU143" s="37">
        <f t="shared" si="8"/>
        <v>6</v>
      </c>
      <c r="AW143" s="38">
        <v>6</v>
      </c>
    </row>
    <row r="144" spans="1:49" ht="11.25">
      <c r="A144" s="18" t="s">
        <v>576</v>
      </c>
      <c r="B144" s="18" t="s">
        <v>577</v>
      </c>
      <c r="C144" s="34" t="s">
        <v>509</v>
      </c>
      <c r="D144" s="34">
        <v>74</v>
      </c>
      <c r="E144" s="34">
        <v>4</v>
      </c>
      <c r="F144" s="34">
        <v>4</v>
      </c>
      <c r="G144" s="3" t="s">
        <v>106</v>
      </c>
      <c r="H144" s="32" t="s">
        <v>170</v>
      </c>
      <c r="I144" s="1">
        <v>40</v>
      </c>
      <c r="J144" s="33">
        <f t="shared" si="6"/>
        <v>20</v>
      </c>
      <c r="K144" s="34"/>
      <c r="L144" s="35">
        <f t="shared" si="7"/>
        <v>20</v>
      </c>
      <c r="M144" s="71">
        <v>20</v>
      </c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4"/>
      <c r="AU144" s="37">
        <f t="shared" si="8"/>
        <v>0</v>
      </c>
      <c r="AW144" s="38">
        <v>0</v>
      </c>
    </row>
    <row r="145" spans="1:49" ht="11.25">
      <c r="A145" s="18" t="s">
        <v>599</v>
      </c>
      <c r="B145" s="18" t="s">
        <v>299</v>
      </c>
      <c r="C145" s="42" t="s">
        <v>481</v>
      </c>
      <c r="D145" s="34">
        <v>74</v>
      </c>
      <c r="E145" s="64">
        <v>4</v>
      </c>
      <c r="F145" s="64">
        <v>4</v>
      </c>
      <c r="G145" s="3" t="s">
        <v>106</v>
      </c>
      <c r="H145" s="32" t="s">
        <v>170</v>
      </c>
      <c r="I145" s="1">
        <v>40</v>
      </c>
      <c r="J145" s="33">
        <f>M145+SUM(N145:AT145)</f>
        <v>20</v>
      </c>
      <c r="K145" s="34"/>
      <c r="L145" s="35">
        <f>I145-J145</f>
        <v>20</v>
      </c>
      <c r="M145" s="71">
        <v>20</v>
      </c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4"/>
      <c r="AU145" s="37">
        <f t="shared" si="8"/>
        <v>0</v>
      </c>
      <c r="AW145" s="38">
        <v>0</v>
      </c>
    </row>
    <row r="146" spans="1:49" ht="22.5">
      <c r="A146" s="18" t="s">
        <v>358</v>
      </c>
      <c r="B146" s="18" t="s">
        <v>9</v>
      </c>
      <c r="C146" s="31" t="s">
        <v>17</v>
      </c>
      <c r="D146" s="31">
        <v>73</v>
      </c>
      <c r="E146" s="4">
        <v>5</v>
      </c>
      <c r="F146" s="4">
        <v>5</v>
      </c>
      <c r="G146" s="3" t="s">
        <v>129</v>
      </c>
      <c r="H146" s="40" t="s">
        <v>174</v>
      </c>
      <c r="I146" s="1">
        <v>50</v>
      </c>
      <c r="J146" s="33">
        <f t="shared" si="6"/>
        <v>0</v>
      </c>
      <c r="K146" s="34"/>
      <c r="L146" s="35">
        <f t="shared" si="7"/>
        <v>50</v>
      </c>
      <c r="M146" s="71">
        <v>0</v>
      </c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4"/>
      <c r="AU146" s="37">
        <f t="shared" si="8"/>
        <v>0</v>
      </c>
      <c r="AW146" s="38">
        <v>0</v>
      </c>
    </row>
    <row r="147" spans="1:49" ht="11.25">
      <c r="A147" s="21" t="s">
        <v>596</v>
      </c>
      <c r="B147" s="21" t="s">
        <v>597</v>
      </c>
      <c r="C147" s="31" t="s">
        <v>190</v>
      </c>
      <c r="D147" s="31">
        <v>74</v>
      </c>
      <c r="E147" s="34">
        <v>3</v>
      </c>
      <c r="F147" s="34">
        <v>2</v>
      </c>
      <c r="G147" s="3" t="s">
        <v>104</v>
      </c>
      <c r="H147" s="43" t="s">
        <v>501</v>
      </c>
      <c r="I147" s="1">
        <v>30</v>
      </c>
      <c r="J147" s="33">
        <f t="shared" si="6"/>
        <v>27</v>
      </c>
      <c r="K147" s="34"/>
      <c r="L147" s="35">
        <f t="shared" si="7"/>
        <v>3</v>
      </c>
      <c r="M147" s="71">
        <v>15</v>
      </c>
      <c r="N147" s="36"/>
      <c r="O147" s="36"/>
      <c r="P147" s="36"/>
      <c r="Q147" s="36"/>
      <c r="R147" s="36"/>
      <c r="S147" s="36"/>
      <c r="T147" s="36"/>
      <c r="U147" s="36"/>
      <c r="V147" s="36"/>
      <c r="W147" s="36">
        <v>12</v>
      </c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37">
        <f t="shared" si="8"/>
        <v>6</v>
      </c>
      <c r="AW147" s="38">
        <v>6</v>
      </c>
    </row>
    <row r="148" spans="1:49" ht="11.25">
      <c r="A148" s="18" t="s">
        <v>596</v>
      </c>
      <c r="B148" s="18" t="s">
        <v>597</v>
      </c>
      <c r="C148" s="31" t="s">
        <v>190</v>
      </c>
      <c r="D148" s="31">
        <v>74</v>
      </c>
      <c r="E148" s="34">
        <v>2</v>
      </c>
      <c r="F148" s="34">
        <v>2</v>
      </c>
      <c r="G148" s="3" t="s">
        <v>104</v>
      </c>
      <c r="H148" s="43" t="s">
        <v>501</v>
      </c>
      <c r="I148" s="1">
        <v>30</v>
      </c>
      <c r="J148" s="33">
        <f t="shared" si="6"/>
        <v>8</v>
      </c>
      <c r="K148" s="34"/>
      <c r="L148" s="35">
        <f t="shared" si="7"/>
        <v>22</v>
      </c>
      <c r="M148" s="71">
        <v>0</v>
      </c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36"/>
      <c r="Y148" s="34"/>
      <c r="Z148" s="34"/>
      <c r="AA148" s="36">
        <v>8</v>
      </c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4"/>
      <c r="AU148" s="37">
        <f t="shared" si="8"/>
        <v>4</v>
      </c>
      <c r="AW148" s="38">
        <v>4</v>
      </c>
    </row>
    <row r="149" spans="1:49" ht="11.25">
      <c r="A149" s="18" t="s">
        <v>526</v>
      </c>
      <c r="B149" s="18" t="s">
        <v>527</v>
      </c>
      <c r="C149" s="42" t="s">
        <v>509</v>
      </c>
      <c r="D149" s="42">
        <v>74</v>
      </c>
      <c r="E149" s="4">
        <v>4</v>
      </c>
      <c r="F149" s="4">
        <v>4</v>
      </c>
      <c r="G149" s="3" t="s">
        <v>104</v>
      </c>
      <c r="H149" s="43" t="s">
        <v>501</v>
      </c>
      <c r="I149" s="1">
        <v>30</v>
      </c>
      <c r="J149" s="33">
        <f aca="true" t="shared" si="9" ref="J149:J186">M149+SUM(N149:AT149)</f>
        <v>15</v>
      </c>
      <c r="K149" s="34"/>
      <c r="L149" s="35">
        <f aca="true" t="shared" si="10" ref="L149:L186">I149-J149</f>
        <v>15</v>
      </c>
      <c r="M149" s="71">
        <v>15</v>
      </c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4"/>
      <c r="AU149" s="37">
        <f t="shared" si="8"/>
        <v>0</v>
      </c>
      <c r="AW149" s="38">
        <v>0</v>
      </c>
    </row>
    <row r="150" spans="1:49" ht="11.25">
      <c r="A150" s="18" t="s">
        <v>128</v>
      </c>
      <c r="B150" s="18" t="s">
        <v>49</v>
      </c>
      <c r="C150" s="39" t="s">
        <v>46</v>
      </c>
      <c r="D150" s="39">
        <v>73</v>
      </c>
      <c r="E150" s="4">
        <v>4</v>
      </c>
      <c r="F150" s="4">
        <v>4</v>
      </c>
      <c r="G150" s="3" t="s">
        <v>105</v>
      </c>
      <c r="H150" s="41" t="s">
        <v>172</v>
      </c>
      <c r="I150" s="1">
        <v>50</v>
      </c>
      <c r="J150" s="33">
        <f t="shared" si="9"/>
        <v>12</v>
      </c>
      <c r="K150" s="34"/>
      <c r="L150" s="35">
        <f t="shared" si="10"/>
        <v>38</v>
      </c>
      <c r="M150" s="71">
        <v>0</v>
      </c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>
        <v>6</v>
      </c>
      <c r="AH150" s="36"/>
      <c r="AI150" s="36">
        <v>6</v>
      </c>
      <c r="AJ150" s="34"/>
      <c r="AK150" s="34"/>
      <c r="AL150" s="34"/>
      <c r="AM150" s="34"/>
      <c r="AN150" s="34"/>
      <c r="AO150" s="36"/>
      <c r="AP150" s="36"/>
      <c r="AQ150" s="36"/>
      <c r="AR150" s="36"/>
      <c r="AS150" s="36"/>
      <c r="AT150" s="34"/>
      <c r="AU150" s="37">
        <f t="shared" si="8"/>
        <v>6</v>
      </c>
      <c r="AW150" s="38">
        <v>6</v>
      </c>
    </row>
    <row r="151" spans="1:49" ht="11.25">
      <c r="A151" s="18" t="s">
        <v>215</v>
      </c>
      <c r="B151" s="18" t="s">
        <v>23</v>
      </c>
      <c r="C151" s="42" t="s">
        <v>46</v>
      </c>
      <c r="D151" s="42">
        <v>73</v>
      </c>
      <c r="E151" s="4">
        <v>5</v>
      </c>
      <c r="F151" s="4">
        <v>5</v>
      </c>
      <c r="G151" s="3" t="s">
        <v>105</v>
      </c>
      <c r="H151" s="41" t="s">
        <v>172</v>
      </c>
      <c r="I151" s="2">
        <v>50</v>
      </c>
      <c r="J151" s="33">
        <f t="shared" si="9"/>
        <v>3</v>
      </c>
      <c r="K151" s="34"/>
      <c r="L151" s="35">
        <f t="shared" si="10"/>
        <v>47</v>
      </c>
      <c r="M151" s="71">
        <v>0</v>
      </c>
      <c r="N151" s="36"/>
      <c r="O151" s="36"/>
      <c r="P151" s="36"/>
      <c r="Q151" s="36"/>
      <c r="R151" s="36"/>
      <c r="S151" s="36"/>
      <c r="T151" s="36">
        <v>1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>
        <v>2</v>
      </c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4"/>
      <c r="AU151" s="37">
        <f t="shared" si="8"/>
        <v>1.5</v>
      </c>
      <c r="AW151" s="38">
        <v>1.5</v>
      </c>
    </row>
    <row r="152" spans="1:49" ht="11.25">
      <c r="A152" s="18" t="s">
        <v>223</v>
      </c>
      <c r="B152" s="18" t="s">
        <v>224</v>
      </c>
      <c r="C152" s="31" t="s">
        <v>34</v>
      </c>
      <c r="D152" s="31">
        <v>73</v>
      </c>
      <c r="E152" s="4">
        <v>4</v>
      </c>
      <c r="F152" s="4">
        <v>4</v>
      </c>
      <c r="G152" s="3" t="s">
        <v>106</v>
      </c>
      <c r="H152" s="32" t="s">
        <v>170</v>
      </c>
      <c r="I152" s="1">
        <v>40</v>
      </c>
      <c r="J152" s="33">
        <f t="shared" si="9"/>
        <v>0</v>
      </c>
      <c r="K152" s="34"/>
      <c r="L152" s="35">
        <f t="shared" si="10"/>
        <v>40</v>
      </c>
      <c r="M152" s="71">
        <v>0</v>
      </c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4"/>
      <c r="AU152" s="37">
        <f t="shared" si="8"/>
        <v>0</v>
      </c>
      <c r="AW152" s="38">
        <v>0</v>
      </c>
    </row>
    <row r="153" spans="1:49" ht="22.5">
      <c r="A153" s="18" t="s">
        <v>359</v>
      </c>
      <c r="B153" s="18" t="s">
        <v>222</v>
      </c>
      <c r="C153" s="31" t="s">
        <v>17</v>
      </c>
      <c r="D153" s="31">
        <v>73</v>
      </c>
      <c r="E153" s="4">
        <v>5</v>
      </c>
      <c r="F153" s="4">
        <v>5</v>
      </c>
      <c r="G153" s="3" t="s">
        <v>129</v>
      </c>
      <c r="H153" s="40" t="s">
        <v>174</v>
      </c>
      <c r="I153" s="1">
        <v>50</v>
      </c>
      <c r="J153" s="33">
        <f t="shared" si="9"/>
        <v>7</v>
      </c>
      <c r="K153" s="34"/>
      <c r="L153" s="35">
        <f t="shared" si="10"/>
        <v>43</v>
      </c>
      <c r="M153" s="71">
        <v>3</v>
      </c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>
        <v>4</v>
      </c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4"/>
      <c r="AU153" s="37">
        <f t="shared" si="8"/>
        <v>2</v>
      </c>
      <c r="AW153" s="38">
        <v>2</v>
      </c>
    </row>
    <row r="154" spans="1:49" ht="11.25">
      <c r="A154" s="18" t="s">
        <v>175</v>
      </c>
      <c r="B154" s="18" t="s">
        <v>176</v>
      </c>
      <c r="C154" s="31" t="s">
        <v>41</v>
      </c>
      <c r="D154" s="31">
        <v>73</v>
      </c>
      <c r="E154" s="4">
        <v>3</v>
      </c>
      <c r="F154" s="4">
        <v>3</v>
      </c>
      <c r="G154" s="3" t="s">
        <v>104</v>
      </c>
      <c r="H154" s="49" t="s">
        <v>501</v>
      </c>
      <c r="I154" s="1">
        <v>30</v>
      </c>
      <c r="J154" s="33">
        <f t="shared" si="9"/>
        <v>6</v>
      </c>
      <c r="K154" s="34"/>
      <c r="L154" s="35">
        <f t="shared" si="10"/>
        <v>24</v>
      </c>
      <c r="M154" s="71">
        <v>0</v>
      </c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>
        <v>6</v>
      </c>
      <c r="AP154" s="36"/>
      <c r="AQ154" s="36"/>
      <c r="AR154" s="36"/>
      <c r="AS154" s="36"/>
      <c r="AT154" s="34"/>
      <c r="AU154" s="37">
        <f t="shared" si="8"/>
        <v>3</v>
      </c>
      <c r="AW154" s="38">
        <v>3</v>
      </c>
    </row>
    <row r="155" spans="1:49" ht="11.25">
      <c r="A155" s="18" t="s">
        <v>300</v>
      </c>
      <c r="B155" s="18" t="s">
        <v>301</v>
      </c>
      <c r="C155" s="31" t="s">
        <v>302</v>
      </c>
      <c r="D155" s="31">
        <v>74</v>
      </c>
      <c r="E155" s="4">
        <v>5</v>
      </c>
      <c r="F155" s="4">
        <v>5</v>
      </c>
      <c r="G155" s="3" t="s">
        <v>105</v>
      </c>
      <c r="H155" s="41" t="s">
        <v>172</v>
      </c>
      <c r="I155" s="2">
        <v>50</v>
      </c>
      <c r="J155" s="33">
        <f t="shared" si="9"/>
        <v>20</v>
      </c>
      <c r="K155" s="34"/>
      <c r="L155" s="35">
        <f t="shared" si="10"/>
        <v>30</v>
      </c>
      <c r="M155" s="71">
        <v>4</v>
      </c>
      <c r="N155" s="36"/>
      <c r="O155" s="36"/>
      <c r="P155" s="36"/>
      <c r="Q155" s="36"/>
      <c r="R155" s="36"/>
      <c r="S155" s="36"/>
      <c r="T155" s="36"/>
      <c r="U155" s="36"/>
      <c r="V155" s="36"/>
      <c r="W155" s="36">
        <v>6</v>
      </c>
      <c r="X155" s="36"/>
      <c r="Y155" s="36"/>
      <c r="Z155" s="36"/>
      <c r="AA155" s="36">
        <v>6</v>
      </c>
      <c r="AB155" s="36"/>
      <c r="AC155" s="36">
        <v>4</v>
      </c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4"/>
      <c r="AU155" s="37">
        <f t="shared" si="8"/>
        <v>8</v>
      </c>
      <c r="AW155" s="38">
        <v>8</v>
      </c>
    </row>
    <row r="156" spans="1:49" ht="22.5">
      <c r="A156" s="18" t="s">
        <v>580</v>
      </c>
      <c r="B156" s="18" t="s">
        <v>234</v>
      </c>
      <c r="C156" s="34" t="s">
        <v>151</v>
      </c>
      <c r="D156" s="77">
        <v>74</v>
      </c>
      <c r="E156" s="77">
        <v>5</v>
      </c>
      <c r="F156" s="77">
        <v>5</v>
      </c>
      <c r="G156" s="3" t="s">
        <v>129</v>
      </c>
      <c r="H156" s="40" t="s">
        <v>174</v>
      </c>
      <c r="I156" s="2">
        <v>50</v>
      </c>
      <c r="J156" s="33">
        <f t="shared" si="9"/>
        <v>0</v>
      </c>
      <c r="K156" s="34"/>
      <c r="L156" s="35">
        <f t="shared" si="10"/>
        <v>50</v>
      </c>
      <c r="M156" s="71">
        <v>0</v>
      </c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4"/>
      <c r="AU156" s="37">
        <f t="shared" si="8"/>
        <v>0</v>
      </c>
      <c r="AW156" s="38">
        <v>0</v>
      </c>
    </row>
    <row r="157" spans="1:49" ht="11.25">
      <c r="A157" s="18" t="s">
        <v>228</v>
      </c>
      <c r="B157" s="18" t="s">
        <v>49</v>
      </c>
      <c r="C157" s="57" t="s">
        <v>90</v>
      </c>
      <c r="D157" s="57">
        <v>73</v>
      </c>
      <c r="E157" s="4">
        <v>5</v>
      </c>
      <c r="F157" s="4">
        <v>5</v>
      </c>
      <c r="G157" s="3" t="s">
        <v>105</v>
      </c>
      <c r="H157" s="41" t="s">
        <v>172</v>
      </c>
      <c r="I157" s="2">
        <v>50</v>
      </c>
      <c r="J157" s="33">
        <f t="shared" si="9"/>
        <v>9</v>
      </c>
      <c r="K157" s="34"/>
      <c r="L157" s="35">
        <f t="shared" si="10"/>
        <v>41</v>
      </c>
      <c r="M157" s="71">
        <v>3</v>
      </c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>
        <v>6</v>
      </c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4"/>
      <c r="AU157" s="37">
        <f t="shared" si="8"/>
        <v>3</v>
      </c>
      <c r="AW157" s="38">
        <v>3</v>
      </c>
    </row>
    <row r="158" spans="1:49" ht="22.5">
      <c r="A158" s="18" t="s">
        <v>441</v>
      </c>
      <c r="B158" s="18" t="s">
        <v>43</v>
      </c>
      <c r="C158" s="42" t="s">
        <v>164</v>
      </c>
      <c r="D158" s="42">
        <v>74</v>
      </c>
      <c r="E158" s="5">
        <v>4</v>
      </c>
      <c r="F158" s="4">
        <v>4</v>
      </c>
      <c r="G158" s="3" t="s">
        <v>129</v>
      </c>
      <c r="H158" s="40" t="s">
        <v>174</v>
      </c>
      <c r="I158" s="1">
        <v>50</v>
      </c>
      <c r="J158" s="33">
        <f t="shared" si="9"/>
        <v>0</v>
      </c>
      <c r="K158" s="34"/>
      <c r="L158" s="35">
        <f t="shared" si="10"/>
        <v>50</v>
      </c>
      <c r="M158" s="71">
        <v>0</v>
      </c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4"/>
      <c r="AU158" s="37">
        <f t="shared" si="8"/>
        <v>0</v>
      </c>
      <c r="AW158" s="38">
        <v>0</v>
      </c>
    </row>
    <row r="159" spans="1:49" ht="11.25">
      <c r="A159" s="18" t="s">
        <v>362</v>
      </c>
      <c r="B159" s="18" t="s">
        <v>363</v>
      </c>
      <c r="C159" s="42" t="s">
        <v>203</v>
      </c>
      <c r="D159" s="42">
        <v>73</v>
      </c>
      <c r="E159" s="16"/>
      <c r="F159" s="16"/>
      <c r="G159" s="3" t="s">
        <v>105</v>
      </c>
      <c r="H159" s="41" t="s">
        <v>172</v>
      </c>
      <c r="I159" s="2">
        <v>50</v>
      </c>
      <c r="J159" s="33">
        <f t="shared" si="9"/>
        <v>0</v>
      </c>
      <c r="K159" s="34"/>
      <c r="L159" s="35">
        <f t="shared" si="10"/>
        <v>50</v>
      </c>
      <c r="M159" s="71">
        <v>0</v>
      </c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4"/>
      <c r="AU159" s="37">
        <f t="shared" si="8"/>
        <v>0</v>
      </c>
      <c r="AW159" s="38">
        <v>0</v>
      </c>
    </row>
    <row r="160" spans="1:49" ht="11.25">
      <c r="A160" s="18" t="s">
        <v>60</v>
      </c>
      <c r="B160" s="18" t="s">
        <v>61</v>
      </c>
      <c r="C160" s="42" t="s">
        <v>17</v>
      </c>
      <c r="D160" s="42">
        <v>73</v>
      </c>
      <c r="E160" s="4">
        <v>2</v>
      </c>
      <c r="F160" s="4">
        <v>2</v>
      </c>
      <c r="G160" s="3" t="s">
        <v>104</v>
      </c>
      <c r="H160" s="43" t="s">
        <v>501</v>
      </c>
      <c r="I160" s="1">
        <v>30</v>
      </c>
      <c r="J160" s="33">
        <f t="shared" si="9"/>
        <v>0</v>
      </c>
      <c r="K160" s="34"/>
      <c r="L160" s="35">
        <f t="shared" si="10"/>
        <v>30</v>
      </c>
      <c r="M160" s="71">
        <v>0</v>
      </c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4"/>
      <c r="AU160" s="37">
        <f t="shared" si="8"/>
        <v>0</v>
      </c>
      <c r="AW160" s="38">
        <v>0</v>
      </c>
    </row>
    <row r="161" spans="1:49" ht="11.25">
      <c r="A161" s="18" t="s">
        <v>207</v>
      </c>
      <c r="B161" s="18" t="s">
        <v>200</v>
      </c>
      <c r="C161" s="31" t="s">
        <v>190</v>
      </c>
      <c r="D161" s="31">
        <v>74</v>
      </c>
      <c r="E161" s="4">
        <v>3</v>
      </c>
      <c r="F161" s="4">
        <v>3</v>
      </c>
      <c r="G161" s="3" t="s">
        <v>104</v>
      </c>
      <c r="H161" s="43" t="s">
        <v>501</v>
      </c>
      <c r="I161" s="1">
        <v>30</v>
      </c>
      <c r="J161" s="33">
        <f t="shared" si="9"/>
        <v>6</v>
      </c>
      <c r="K161" s="34"/>
      <c r="L161" s="35">
        <f t="shared" si="10"/>
        <v>24</v>
      </c>
      <c r="M161" s="71">
        <v>0</v>
      </c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>
        <v>6</v>
      </c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4"/>
      <c r="AU161" s="37">
        <f t="shared" si="8"/>
        <v>3</v>
      </c>
      <c r="AW161" s="38">
        <v>3</v>
      </c>
    </row>
    <row r="162" spans="1:49" ht="11.25">
      <c r="A162" s="18" t="s">
        <v>364</v>
      </c>
      <c r="B162" s="18" t="s">
        <v>365</v>
      </c>
      <c r="C162" s="42" t="s">
        <v>46</v>
      </c>
      <c r="D162" s="42">
        <v>73</v>
      </c>
      <c r="E162" s="16"/>
      <c r="F162" s="16"/>
      <c r="G162" s="3" t="s">
        <v>105</v>
      </c>
      <c r="H162" s="41" t="s">
        <v>172</v>
      </c>
      <c r="I162" s="2">
        <v>50</v>
      </c>
      <c r="J162" s="33">
        <f t="shared" si="9"/>
        <v>0</v>
      </c>
      <c r="K162" s="34"/>
      <c r="L162" s="35">
        <f t="shared" si="10"/>
        <v>50</v>
      </c>
      <c r="M162" s="71">
        <v>0</v>
      </c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4"/>
      <c r="AU162" s="37">
        <f t="shared" si="8"/>
        <v>0</v>
      </c>
      <c r="AW162" s="38">
        <v>0</v>
      </c>
    </row>
    <row r="163" spans="1:49" ht="22.5">
      <c r="A163" s="18" t="s">
        <v>261</v>
      </c>
      <c r="B163" s="18" t="s">
        <v>262</v>
      </c>
      <c r="C163" s="42" t="s">
        <v>164</v>
      </c>
      <c r="D163" s="42">
        <v>74</v>
      </c>
      <c r="E163" s="5">
        <v>5</v>
      </c>
      <c r="F163" s="5">
        <v>5</v>
      </c>
      <c r="G163" s="3" t="s">
        <v>129</v>
      </c>
      <c r="H163" s="40" t="s">
        <v>174</v>
      </c>
      <c r="I163" s="1">
        <v>50</v>
      </c>
      <c r="J163" s="33">
        <f t="shared" si="9"/>
        <v>12</v>
      </c>
      <c r="K163" s="34"/>
      <c r="L163" s="35">
        <f t="shared" si="10"/>
        <v>38</v>
      </c>
      <c r="M163" s="71">
        <v>5</v>
      </c>
      <c r="N163" s="36"/>
      <c r="O163" s="36"/>
      <c r="P163" s="36"/>
      <c r="Q163" s="36"/>
      <c r="R163" s="36"/>
      <c r="S163" s="36"/>
      <c r="T163" s="36"/>
      <c r="U163" s="36"/>
      <c r="V163" s="36"/>
      <c r="W163" s="36">
        <v>1</v>
      </c>
      <c r="X163" s="36">
        <v>1</v>
      </c>
      <c r="Y163" s="36"/>
      <c r="Z163" s="36"/>
      <c r="AA163" s="36"/>
      <c r="AB163" s="36"/>
      <c r="AC163" s="36"/>
      <c r="AD163" s="36"/>
      <c r="AE163" s="36"/>
      <c r="AF163" s="36"/>
      <c r="AG163" s="36">
        <v>1</v>
      </c>
      <c r="AH163" s="36"/>
      <c r="AI163" s="36"/>
      <c r="AJ163" s="36"/>
      <c r="AK163" s="36"/>
      <c r="AL163" s="36"/>
      <c r="AM163" s="36"/>
      <c r="AN163" s="36"/>
      <c r="AO163" s="36">
        <v>4</v>
      </c>
      <c r="AP163" s="36"/>
      <c r="AQ163" s="36"/>
      <c r="AR163" s="36"/>
      <c r="AS163" s="36"/>
      <c r="AT163" s="34"/>
      <c r="AU163" s="37">
        <f t="shared" si="8"/>
        <v>3.5</v>
      </c>
      <c r="AW163" s="38">
        <v>3.5</v>
      </c>
    </row>
    <row r="164" spans="1:49" ht="11.25">
      <c r="A164" s="18" t="s">
        <v>99</v>
      </c>
      <c r="B164" s="18" t="s">
        <v>100</v>
      </c>
      <c r="C164" s="42" t="s">
        <v>17</v>
      </c>
      <c r="D164" s="42">
        <v>73</v>
      </c>
      <c r="E164" s="4">
        <v>3</v>
      </c>
      <c r="F164" s="4">
        <v>3</v>
      </c>
      <c r="G164" s="3" t="s">
        <v>106</v>
      </c>
      <c r="H164" s="32" t="s">
        <v>170</v>
      </c>
      <c r="I164" s="1">
        <v>40</v>
      </c>
      <c r="J164" s="33">
        <f t="shared" si="9"/>
        <v>6</v>
      </c>
      <c r="K164" s="34"/>
      <c r="L164" s="35">
        <f t="shared" si="10"/>
        <v>34</v>
      </c>
      <c r="M164" s="71">
        <v>2</v>
      </c>
      <c r="N164" s="36"/>
      <c r="O164" s="36"/>
      <c r="P164" s="36"/>
      <c r="Q164" s="36"/>
      <c r="R164" s="36"/>
      <c r="S164" s="36"/>
      <c r="T164" s="36"/>
      <c r="U164" s="36"/>
      <c r="V164" s="36"/>
      <c r="W164" s="36">
        <v>4</v>
      </c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4"/>
      <c r="AU164" s="37">
        <f t="shared" si="8"/>
        <v>2</v>
      </c>
      <c r="AW164" s="38">
        <v>2</v>
      </c>
    </row>
    <row r="165" spans="1:49" ht="11.25">
      <c r="A165" s="18" t="s">
        <v>77</v>
      </c>
      <c r="B165" s="18" t="s">
        <v>45</v>
      </c>
      <c r="C165" s="42" t="s">
        <v>41</v>
      </c>
      <c r="D165" s="42">
        <v>73</v>
      </c>
      <c r="E165" s="4">
        <v>4</v>
      </c>
      <c r="F165" s="4">
        <v>4</v>
      </c>
      <c r="G165" s="3" t="s">
        <v>105</v>
      </c>
      <c r="H165" s="41" t="s">
        <v>172</v>
      </c>
      <c r="I165" s="1">
        <v>50</v>
      </c>
      <c r="J165" s="33">
        <f t="shared" si="9"/>
        <v>44</v>
      </c>
      <c r="K165" s="34"/>
      <c r="L165" s="51">
        <f t="shared" si="10"/>
        <v>6</v>
      </c>
      <c r="M165" s="71">
        <v>10</v>
      </c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>
        <v>4</v>
      </c>
      <c r="AB165" s="64">
        <f>2*4</f>
        <v>8</v>
      </c>
      <c r="AC165" s="36"/>
      <c r="AD165" s="36"/>
      <c r="AE165" s="36"/>
      <c r="AF165" s="64">
        <f>2*2</f>
        <v>4</v>
      </c>
      <c r="AG165" s="36">
        <v>2</v>
      </c>
      <c r="AH165" s="36"/>
      <c r="AI165" s="36"/>
      <c r="AJ165" s="36"/>
      <c r="AK165" s="36"/>
      <c r="AL165" s="36"/>
      <c r="AM165" s="36"/>
      <c r="AN165" s="36"/>
      <c r="AO165" s="36"/>
      <c r="AP165" s="36"/>
      <c r="AQ165" s="64">
        <f>2*8</f>
        <v>16</v>
      </c>
      <c r="AR165" s="64"/>
      <c r="AS165" s="64"/>
      <c r="AT165" s="34"/>
      <c r="AU165" s="37">
        <f t="shared" si="8"/>
        <v>17</v>
      </c>
      <c r="AW165" s="38">
        <v>17</v>
      </c>
    </row>
    <row r="166" spans="1:49" ht="22.5">
      <c r="A166" s="18" t="s">
        <v>420</v>
      </c>
      <c r="B166" s="18" t="s">
        <v>421</v>
      </c>
      <c r="C166" s="42" t="s">
        <v>151</v>
      </c>
      <c r="D166" s="42">
        <v>74</v>
      </c>
      <c r="E166" s="5">
        <v>5</v>
      </c>
      <c r="F166" s="4">
        <v>5</v>
      </c>
      <c r="G166" s="3" t="s">
        <v>129</v>
      </c>
      <c r="H166" s="40" t="s">
        <v>174</v>
      </c>
      <c r="I166" s="1">
        <v>50</v>
      </c>
      <c r="J166" s="33">
        <f t="shared" si="9"/>
        <v>0</v>
      </c>
      <c r="K166" s="34"/>
      <c r="L166" s="35">
        <f t="shared" si="10"/>
        <v>50</v>
      </c>
      <c r="M166" s="71">
        <v>0</v>
      </c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4"/>
      <c r="AU166" s="37">
        <f t="shared" si="8"/>
        <v>0</v>
      </c>
      <c r="AW166" s="38">
        <v>0</v>
      </c>
    </row>
    <row r="167" spans="1:49" ht="11.25">
      <c r="A167" s="18" t="s">
        <v>368</v>
      </c>
      <c r="B167" s="18" t="s">
        <v>353</v>
      </c>
      <c r="C167" s="42" t="s">
        <v>46</v>
      </c>
      <c r="D167" s="42">
        <v>73</v>
      </c>
      <c r="E167" s="16"/>
      <c r="F167" s="16"/>
      <c r="G167" s="3" t="s">
        <v>106</v>
      </c>
      <c r="H167" s="32" t="s">
        <v>170</v>
      </c>
      <c r="I167" s="1">
        <v>40</v>
      </c>
      <c r="J167" s="33">
        <f t="shared" si="9"/>
        <v>0</v>
      </c>
      <c r="K167" s="34"/>
      <c r="L167" s="35">
        <f t="shared" si="10"/>
        <v>40</v>
      </c>
      <c r="M167" s="71">
        <v>0</v>
      </c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4"/>
      <c r="AU167" s="37">
        <f t="shared" si="8"/>
        <v>0</v>
      </c>
      <c r="AW167" s="38">
        <v>0</v>
      </c>
    </row>
    <row r="168" spans="1:49" ht="22.5">
      <c r="A168" s="18" t="s">
        <v>369</v>
      </c>
      <c r="B168" s="18" t="s">
        <v>226</v>
      </c>
      <c r="C168" s="42" t="s">
        <v>17</v>
      </c>
      <c r="D168" s="42">
        <v>73</v>
      </c>
      <c r="E168" s="16"/>
      <c r="F168" s="16"/>
      <c r="G168" s="3" t="s">
        <v>129</v>
      </c>
      <c r="H168" s="40" t="s">
        <v>174</v>
      </c>
      <c r="I168" s="1">
        <v>50</v>
      </c>
      <c r="J168" s="33">
        <f t="shared" si="9"/>
        <v>0</v>
      </c>
      <c r="K168" s="34"/>
      <c r="L168" s="35">
        <f t="shared" si="10"/>
        <v>50</v>
      </c>
      <c r="M168" s="71">
        <v>0</v>
      </c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4"/>
      <c r="AU168" s="37">
        <f t="shared" si="8"/>
        <v>0</v>
      </c>
      <c r="AW168" s="38">
        <v>0</v>
      </c>
    </row>
    <row r="169" spans="1:49" ht="11.25">
      <c r="A169" s="18" t="s">
        <v>213</v>
      </c>
      <c r="B169" s="18" t="s">
        <v>214</v>
      </c>
      <c r="C169" s="42" t="s">
        <v>90</v>
      </c>
      <c r="D169" s="42">
        <v>73</v>
      </c>
      <c r="E169" s="4">
        <v>4</v>
      </c>
      <c r="F169" s="4">
        <v>4</v>
      </c>
      <c r="G169" s="3" t="s">
        <v>106</v>
      </c>
      <c r="H169" s="32" t="s">
        <v>170</v>
      </c>
      <c r="I169" s="1">
        <v>40</v>
      </c>
      <c r="J169" s="33">
        <f t="shared" si="9"/>
        <v>1</v>
      </c>
      <c r="K169" s="34"/>
      <c r="L169" s="35">
        <f t="shared" si="10"/>
        <v>39</v>
      </c>
      <c r="M169" s="71">
        <v>0</v>
      </c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>
        <v>1</v>
      </c>
      <c r="AP169" s="36"/>
      <c r="AQ169" s="36"/>
      <c r="AR169" s="36"/>
      <c r="AS169" s="36"/>
      <c r="AT169" s="34"/>
      <c r="AU169" s="37">
        <f t="shared" si="8"/>
        <v>0.5</v>
      </c>
      <c r="AW169" s="38">
        <v>0.5</v>
      </c>
    </row>
    <row r="170" spans="1:49" ht="11.25">
      <c r="A170" s="18" t="s">
        <v>422</v>
      </c>
      <c r="B170" s="18" t="s">
        <v>9</v>
      </c>
      <c r="C170" s="42" t="s">
        <v>151</v>
      </c>
      <c r="D170" s="42">
        <v>74</v>
      </c>
      <c r="E170" s="4">
        <v>5</v>
      </c>
      <c r="F170" s="4">
        <v>5</v>
      </c>
      <c r="G170" s="3" t="s">
        <v>105</v>
      </c>
      <c r="H170" s="41" t="s">
        <v>172</v>
      </c>
      <c r="I170" s="2">
        <v>50</v>
      </c>
      <c r="J170" s="33">
        <f t="shared" si="9"/>
        <v>0</v>
      </c>
      <c r="K170" s="34"/>
      <c r="L170" s="35">
        <f t="shared" si="10"/>
        <v>50</v>
      </c>
      <c r="M170" s="71">
        <v>0</v>
      </c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4"/>
      <c r="AU170" s="37">
        <f t="shared" si="8"/>
        <v>0</v>
      </c>
      <c r="AW170" s="38">
        <v>0</v>
      </c>
    </row>
    <row r="171" spans="1:49" ht="22.5">
      <c r="A171" s="18" t="s">
        <v>372</v>
      </c>
      <c r="B171" s="18" t="s">
        <v>12</v>
      </c>
      <c r="C171" s="42" t="s">
        <v>34</v>
      </c>
      <c r="D171" s="42">
        <v>73</v>
      </c>
      <c r="E171" s="4"/>
      <c r="F171" s="4"/>
      <c r="G171" s="3" t="s">
        <v>129</v>
      </c>
      <c r="H171" s="40" t="s">
        <v>174</v>
      </c>
      <c r="I171" s="1">
        <v>50</v>
      </c>
      <c r="J171" s="33">
        <f t="shared" si="9"/>
        <v>0</v>
      </c>
      <c r="K171" s="34"/>
      <c r="L171" s="35">
        <f t="shared" si="10"/>
        <v>50</v>
      </c>
      <c r="M171" s="71">
        <v>0</v>
      </c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4"/>
      <c r="AU171" s="37">
        <f t="shared" si="8"/>
        <v>0</v>
      </c>
      <c r="AW171" s="38">
        <v>0</v>
      </c>
    </row>
    <row r="172" spans="1:49" ht="11.25">
      <c r="A172" s="18" t="s">
        <v>428</v>
      </c>
      <c r="B172" s="18" t="s">
        <v>429</v>
      </c>
      <c r="C172" s="42" t="s">
        <v>426</v>
      </c>
      <c r="D172" s="42">
        <v>74</v>
      </c>
      <c r="E172" s="16"/>
      <c r="F172" s="16"/>
      <c r="G172" s="3" t="s">
        <v>106</v>
      </c>
      <c r="H172" s="32" t="s">
        <v>170</v>
      </c>
      <c r="I172" s="1">
        <v>40</v>
      </c>
      <c r="J172" s="33">
        <f t="shared" si="9"/>
        <v>0</v>
      </c>
      <c r="K172" s="34"/>
      <c r="L172" s="35">
        <f t="shared" si="10"/>
        <v>40</v>
      </c>
      <c r="M172" s="71">
        <v>0</v>
      </c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4"/>
      <c r="AU172" s="37">
        <f t="shared" si="8"/>
        <v>0</v>
      </c>
      <c r="AW172" s="38">
        <v>0</v>
      </c>
    </row>
    <row r="173" spans="1:49" ht="11.25">
      <c r="A173" s="18" t="s">
        <v>236</v>
      </c>
      <c r="B173" s="18" t="s">
        <v>36</v>
      </c>
      <c r="C173" s="42" t="s">
        <v>41</v>
      </c>
      <c r="D173" s="42">
        <v>73</v>
      </c>
      <c r="E173" s="4">
        <v>4</v>
      </c>
      <c r="F173" s="4">
        <v>4</v>
      </c>
      <c r="G173" s="3" t="s">
        <v>106</v>
      </c>
      <c r="H173" s="32" t="s">
        <v>170</v>
      </c>
      <c r="I173" s="1">
        <v>40</v>
      </c>
      <c r="J173" s="33">
        <f t="shared" si="9"/>
        <v>0</v>
      </c>
      <c r="K173" s="34"/>
      <c r="L173" s="35">
        <f t="shared" si="10"/>
        <v>40</v>
      </c>
      <c r="M173" s="71">
        <v>0</v>
      </c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4"/>
      <c r="AU173" s="37">
        <f t="shared" si="8"/>
        <v>0</v>
      </c>
      <c r="AW173" s="38">
        <v>0</v>
      </c>
    </row>
    <row r="174" spans="1:49" ht="11.25">
      <c r="A174" s="18" t="s">
        <v>442</v>
      </c>
      <c r="B174" s="18" t="s">
        <v>233</v>
      </c>
      <c r="C174" s="42" t="s">
        <v>164</v>
      </c>
      <c r="D174" s="42">
        <v>74</v>
      </c>
      <c r="E174" s="4">
        <v>4</v>
      </c>
      <c r="F174" s="4">
        <v>4</v>
      </c>
      <c r="G174" s="3" t="s">
        <v>104</v>
      </c>
      <c r="H174" s="43" t="s">
        <v>501</v>
      </c>
      <c r="I174" s="1">
        <v>30</v>
      </c>
      <c r="J174" s="33">
        <f t="shared" si="9"/>
        <v>0</v>
      </c>
      <c r="K174" s="34"/>
      <c r="L174" s="35">
        <f t="shared" si="10"/>
        <v>30</v>
      </c>
      <c r="M174" s="71">
        <v>0</v>
      </c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4"/>
      <c r="AU174" s="37">
        <f t="shared" si="8"/>
        <v>0</v>
      </c>
      <c r="AW174" s="38">
        <v>0</v>
      </c>
    </row>
    <row r="175" spans="1:49" ht="11.25">
      <c r="A175" s="18" t="s">
        <v>584</v>
      </c>
      <c r="B175" s="18" t="s">
        <v>585</v>
      </c>
      <c r="C175" s="26" t="s">
        <v>190</v>
      </c>
      <c r="D175" s="34">
        <v>74</v>
      </c>
      <c r="E175" s="16"/>
      <c r="F175" s="16"/>
      <c r="G175" s="3" t="s">
        <v>104</v>
      </c>
      <c r="H175" s="43" t="s">
        <v>501</v>
      </c>
      <c r="I175" s="1">
        <v>30</v>
      </c>
      <c r="J175" s="33">
        <f t="shared" si="9"/>
        <v>15</v>
      </c>
      <c r="K175" s="34"/>
      <c r="L175" s="35">
        <f t="shared" si="10"/>
        <v>15</v>
      </c>
      <c r="M175" s="71">
        <v>15</v>
      </c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4"/>
      <c r="AU175" s="37">
        <f t="shared" si="8"/>
        <v>0</v>
      </c>
      <c r="AW175" s="38">
        <v>0</v>
      </c>
    </row>
    <row r="176" spans="1:49" ht="11.25">
      <c r="A176" s="18" t="s">
        <v>584</v>
      </c>
      <c r="B176" s="18" t="s">
        <v>137</v>
      </c>
      <c r="C176" s="42" t="s">
        <v>190</v>
      </c>
      <c r="D176" s="42">
        <v>74</v>
      </c>
      <c r="E176" s="4">
        <v>3</v>
      </c>
      <c r="F176" s="4">
        <v>3</v>
      </c>
      <c r="G176" s="3" t="s">
        <v>104</v>
      </c>
      <c r="H176" s="43" t="s">
        <v>501</v>
      </c>
      <c r="I176" s="1">
        <v>30</v>
      </c>
      <c r="J176" s="33">
        <f t="shared" si="9"/>
        <v>15</v>
      </c>
      <c r="K176" s="34"/>
      <c r="L176" s="35">
        <f t="shared" si="10"/>
        <v>15</v>
      </c>
      <c r="M176" s="71">
        <v>15</v>
      </c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4"/>
      <c r="AU176" s="37">
        <f t="shared" si="8"/>
        <v>0</v>
      </c>
      <c r="AW176" s="38">
        <v>0</v>
      </c>
    </row>
    <row r="177" spans="1:49" ht="11.25">
      <c r="A177" s="18" t="s">
        <v>255</v>
      </c>
      <c r="B177" s="18" t="s">
        <v>3</v>
      </c>
      <c r="C177" s="42" t="s">
        <v>190</v>
      </c>
      <c r="D177" s="42">
        <v>74</v>
      </c>
      <c r="E177" s="5">
        <v>5</v>
      </c>
      <c r="F177" s="4">
        <v>5</v>
      </c>
      <c r="G177" s="3" t="s">
        <v>106</v>
      </c>
      <c r="H177" s="32" t="s">
        <v>170</v>
      </c>
      <c r="I177" s="1">
        <v>40</v>
      </c>
      <c r="J177" s="33">
        <f t="shared" si="9"/>
        <v>10</v>
      </c>
      <c r="K177" s="34"/>
      <c r="L177" s="35">
        <f t="shared" si="10"/>
        <v>30</v>
      </c>
      <c r="M177" s="71">
        <v>4</v>
      </c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>
        <v>2</v>
      </c>
      <c r="AB177" s="36"/>
      <c r="AC177" s="36">
        <v>2</v>
      </c>
      <c r="AD177" s="36"/>
      <c r="AE177" s="36"/>
      <c r="AF177" s="36"/>
      <c r="AG177" s="36">
        <v>2</v>
      </c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4"/>
      <c r="AU177" s="37">
        <f t="shared" si="8"/>
        <v>3</v>
      </c>
      <c r="AW177" s="38">
        <v>3</v>
      </c>
    </row>
    <row r="178" spans="1:49" ht="11.25">
      <c r="A178" s="18" t="s">
        <v>427</v>
      </c>
      <c r="B178" s="18" t="s">
        <v>13</v>
      </c>
      <c r="C178" s="42" t="s">
        <v>450</v>
      </c>
      <c r="D178" s="42">
        <v>74</v>
      </c>
      <c r="E178" s="16"/>
      <c r="F178" s="16"/>
      <c r="G178" s="3" t="s">
        <v>105</v>
      </c>
      <c r="H178" s="41" t="s">
        <v>172</v>
      </c>
      <c r="I178" s="1">
        <v>50</v>
      </c>
      <c r="J178" s="33">
        <f t="shared" si="9"/>
        <v>0</v>
      </c>
      <c r="K178" s="34"/>
      <c r="L178" s="35">
        <f t="shared" si="10"/>
        <v>50</v>
      </c>
      <c r="M178" s="71">
        <v>0</v>
      </c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4"/>
      <c r="AU178" s="37">
        <f t="shared" si="8"/>
        <v>0</v>
      </c>
      <c r="AW178" s="38">
        <v>0</v>
      </c>
    </row>
    <row r="179" spans="1:49" ht="11.25">
      <c r="A179" s="18" t="s">
        <v>374</v>
      </c>
      <c r="B179" s="18" t="s">
        <v>75</v>
      </c>
      <c r="C179" s="31" t="s">
        <v>41</v>
      </c>
      <c r="D179" s="31">
        <v>73</v>
      </c>
      <c r="E179" s="4">
        <v>2</v>
      </c>
      <c r="F179" s="4">
        <v>2</v>
      </c>
      <c r="G179" s="3" t="s">
        <v>104</v>
      </c>
      <c r="H179" s="43" t="s">
        <v>501</v>
      </c>
      <c r="I179" s="1">
        <v>30</v>
      </c>
      <c r="J179" s="33">
        <f t="shared" si="9"/>
        <v>9</v>
      </c>
      <c r="K179" s="34"/>
      <c r="L179" s="35">
        <f t="shared" si="10"/>
        <v>21</v>
      </c>
      <c r="M179" s="71">
        <v>1</v>
      </c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>
        <v>8</v>
      </c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4"/>
      <c r="AU179" s="37">
        <f t="shared" si="8"/>
        <v>4</v>
      </c>
      <c r="AW179" s="38">
        <v>4</v>
      </c>
    </row>
    <row r="180" spans="1:49" ht="11.25">
      <c r="A180" s="18" t="s">
        <v>549</v>
      </c>
      <c r="B180" s="18" t="s">
        <v>4</v>
      </c>
      <c r="C180" s="42" t="s">
        <v>41</v>
      </c>
      <c r="D180" s="42">
        <v>73</v>
      </c>
      <c r="E180" s="17"/>
      <c r="F180" s="17"/>
      <c r="G180" s="3" t="s">
        <v>104</v>
      </c>
      <c r="H180" s="43" t="s">
        <v>501</v>
      </c>
      <c r="I180" s="1">
        <v>30</v>
      </c>
      <c r="J180" s="33">
        <f t="shared" si="9"/>
        <v>15</v>
      </c>
      <c r="K180" s="34"/>
      <c r="L180" s="35">
        <f t="shared" si="10"/>
        <v>15</v>
      </c>
      <c r="M180" s="71">
        <v>15</v>
      </c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4"/>
      <c r="AU180" s="37">
        <f t="shared" si="8"/>
        <v>0</v>
      </c>
      <c r="AW180" s="38">
        <v>0</v>
      </c>
    </row>
    <row r="181" spans="1:49" ht="11.25">
      <c r="A181" s="18" t="s">
        <v>218</v>
      </c>
      <c r="B181" s="18" t="s">
        <v>375</v>
      </c>
      <c r="C181" s="31" t="s">
        <v>41</v>
      </c>
      <c r="D181" s="31">
        <v>73</v>
      </c>
      <c r="E181" s="4" t="s">
        <v>112</v>
      </c>
      <c r="F181" s="4" t="s">
        <v>112</v>
      </c>
      <c r="G181" s="3" t="s">
        <v>126</v>
      </c>
      <c r="H181" s="48" t="s">
        <v>126</v>
      </c>
      <c r="I181" s="1">
        <v>0</v>
      </c>
      <c r="J181" s="33">
        <f t="shared" si="9"/>
        <v>0</v>
      </c>
      <c r="K181" s="34"/>
      <c r="L181" s="35">
        <f t="shared" si="10"/>
        <v>0</v>
      </c>
      <c r="M181" s="71">
        <v>0</v>
      </c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4"/>
      <c r="AU181" s="37">
        <f t="shared" si="8"/>
        <v>0</v>
      </c>
      <c r="AW181" s="38">
        <v>0</v>
      </c>
    </row>
    <row r="182" spans="1:49" ht="11.25">
      <c r="A182" s="18" t="s">
        <v>517</v>
      </c>
      <c r="B182" s="18" t="s">
        <v>518</v>
      </c>
      <c r="C182" s="42" t="s">
        <v>509</v>
      </c>
      <c r="D182" s="42">
        <v>74</v>
      </c>
      <c r="E182" s="4">
        <v>3</v>
      </c>
      <c r="F182" s="4">
        <v>3</v>
      </c>
      <c r="G182" s="3" t="s">
        <v>106</v>
      </c>
      <c r="H182" s="32" t="s">
        <v>170</v>
      </c>
      <c r="I182" s="1">
        <v>40</v>
      </c>
      <c r="J182" s="33">
        <f t="shared" si="9"/>
        <v>20</v>
      </c>
      <c r="K182" s="34"/>
      <c r="L182" s="35">
        <f t="shared" si="10"/>
        <v>20</v>
      </c>
      <c r="M182" s="71">
        <v>20</v>
      </c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4"/>
      <c r="AU182" s="37">
        <f t="shared" si="8"/>
        <v>0</v>
      </c>
      <c r="AW182" s="38">
        <v>0</v>
      </c>
    </row>
    <row r="183" spans="1:49" ht="11.25">
      <c r="A183" s="18" t="s">
        <v>51</v>
      </c>
      <c r="B183" s="18" t="s">
        <v>178</v>
      </c>
      <c r="C183" s="31" t="s">
        <v>41</v>
      </c>
      <c r="D183" s="31">
        <v>73</v>
      </c>
      <c r="E183" s="4">
        <v>3</v>
      </c>
      <c r="F183" s="4">
        <v>3</v>
      </c>
      <c r="G183" s="3" t="s">
        <v>104</v>
      </c>
      <c r="H183" s="43" t="s">
        <v>501</v>
      </c>
      <c r="I183" s="1">
        <v>30</v>
      </c>
      <c r="J183" s="33">
        <f t="shared" si="9"/>
        <v>6</v>
      </c>
      <c r="K183" s="34"/>
      <c r="L183" s="35">
        <f t="shared" si="10"/>
        <v>24</v>
      </c>
      <c r="M183" s="71">
        <v>6</v>
      </c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4"/>
      <c r="AU183" s="37">
        <f t="shared" si="8"/>
        <v>0</v>
      </c>
      <c r="AW183" s="38">
        <v>0</v>
      </c>
    </row>
    <row r="184" spans="1:49" ht="11.25">
      <c r="A184" s="21" t="s">
        <v>507</v>
      </c>
      <c r="B184" s="21" t="s">
        <v>224</v>
      </c>
      <c r="C184" s="31" t="s">
        <v>90</v>
      </c>
      <c r="D184" s="42">
        <v>73</v>
      </c>
      <c r="E184" s="4">
        <v>2</v>
      </c>
      <c r="F184" s="4">
        <v>1</v>
      </c>
      <c r="G184" s="3" t="s">
        <v>106</v>
      </c>
      <c r="H184" s="32" t="s">
        <v>170</v>
      </c>
      <c r="I184" s="1">
        <v>40</v>
      </c>
      <c r="J184" s="33">
        <f t="shared" si="9"/>
        <v>5</v>
      </c>
      <c r="K184" s="34"/>
      <c r="L184" s="35">
        <f t="shared" si="10"/>
        <v>35</v>
      </c>
      <c r="M184" s="71">
        <v>0</v>
      </c>
      <c r="N184" s="36"/>
      <c r="O184" s="36"/>
      <c r="P184" s="36"/>
      <c r="Q184" s="36"/>
      <c r="R184" s="36"/>
      <c r="S184" s="36"/>
      <c r="T184" s="36"/>
      <c r="U184" s="36"/>
      <c r="V184" s="36"/>
      <c r="W184" s="36">
        <v>4</v>
      </c>
      <c r="X184" s="36">
        <v>1</v>
      </c>
      <c r="Y184" s="36"/>
      <c r="Z184" s="36"/>
      <c r="AA184" s="36"/>
      <c r="AB184" s="36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37">
        <f t="shared" si="8"/>
        <v>2.5</v>
      </c>
      <c r="AW184" s="38">
        <v>2.5</v>
      </c>
    </row>
    <row r="185" spans="1:49" ht="11.25">
      <c r="A185" s="18" t="s">
        <v>507</v>
      </c>
      <c r="B185" s="18" t="s">
        <v>224</v>
      </c>
      <c r="C185" s="42" t="s">
        <v>90</v>
      </c>
      <c r="D185" s="42">
        <v>73</v>
      </c>
      <c r="E185" s="4">
        <v>1</v>
      </c>
      <c r="F185" s="4">
        <v>1</v>
      </c>
      <c r="G185" s="3" t="s">
        <v>106</v>
      </c>
      <c r="H185" s="32" t="s">
        <v>170</v>
      </c>
      <c r="I185" s="1">
        <v>40</v>
      </c>
      <c r="J185" s="33">
        <f>M185+SUM(N185:AT185)</f>
        <v>18</v>
      </c>
      <c r="K185" s="34"/>
      <c r="L185" s="35">
        <f>I185-J185</f>
        <v>22</v>
      </c>
      <c r="M185" s="71">
        <v>0</v>
      </c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36">
        <v>4</v>
      </c>
      <c r="AD185" s="36"/>
      <c r="AE185" s="36">
        <v>6</v>
      </c>
      <c r="AF185" s="36"/>
      <c r="AG185" s="36">
        <v>4</v>
      </c>
      <c r="AH185" s="36"/>
      <c r="AI185" s="36"/>
      <c r="AJ185" s="36"/>
      <c r="AK185" s="36"/>
      <c r="AL185" s="36"/>
      <c r="AM185" s="36"/>
      <c r="AN185" s="36"/>
      <c r="AO185" s="36">
        <v>4</v>
      </c>
      <c r="AP185" s="36"/>
      <c r="AQ185" s="36"/>
      <c r="AR185" s="36"/>
      <c r="AS185" s="36"/>
      <c r="AT185" s="34"/>
      <c r="AU185" s="37">
        <f t="shared" si="8"/>
        <v>9</v>
      </c>
      <c r="AW185" s="38">
        <v>9</v>
      </c>
    </row>
    <row r="186" spans="1:49" ht="11.25">
      <c r="A186" s="18" t="s">
        <v>57</v>
      </c>
      <c r="B186" s="18" t="s">
        <v>40</v>
      </c>
      <c r="C186" s="42" t="s">
        <v>34</v>
      </c>
      <c r="D186" s="42">
        <v>73</v>
      </c>
      <c r="E186" s="4">
        <v>5</v>
      </c>
      <c r="F186" s="4">
        <v>5</v>
      </c>
      <c r="G186" s="3" t="s">
        <v>106</v>
      </c>
      <c r="H186" s="32" t="s">
        <v>170</v>
      </c>
      <c r="I186" s="1">
        <v>40</v>
      </c>
      <c r="J186" s="33">
        <f t="shared" si="9"/>
        <v>4</v>
      </c>
      <c r="K186" s="34"/>
      <c r="L186" s="35">
        <f t="shared" si="10"/>
        <v>36</v>
      </c>
      <c r="M186" s="71">
        <v>4</v>
      </c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4"/>
      <c r="AU186" s="37">
        <f t="shared" si="8"/>
        <v>0</v>
      </c>
      <c r="AW186" s="38">
        <v>0</v>
      </c>
    </row>
    <row r="187" spans="1:49" ht="11.25">
      <c r="A187" s="18" t="s">
        <v>187</v>
      </c>
      <c r="B187" s="18" t="s">
        <v>25</v>
      </c>
      <c r="C187" s="42" t="s">
        <v>151</v>
      </c>
      <c r="D187" s="42">
        <v>74</v>
      </c>
      <c r="E187" s="4">
        <v>5</v>
      </c>
      <c r="F187" s="4">
        <v>5</v>
      </c>
      <c r="G187" s="3" t="s">
        <v>105</v>
      </c>
      <c r="H187" s="41" t="s">
        <v>172</v>
      </c>
      <c r="I187" s="2">
        <v>50</v>
      </c>
      <c r="J187" s="33">
        <f aca="true" t="shared" si="11" ref="J187:J225">M187+SUM(N187:AT187)</f>
        <v>0</v>
      </c>
      <c r="K187" s="34"/>
      <c r="L187" s="35">
        <f aca="true" t="shared" si="12" ref="L187:L225">I187-J187</f>
        <v>50</v>
      </c>
      <c r="M187" s="71">
        <v>0</v>
      </c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4"/>
      <c r="AU187" s="37">
        <f t="shared" si="8"/>
        <v>0</v>
      </c>
      <c r="AW187" s="38">
        <v>0</v>
      </c>
    </row>
    <row r="188" spans="1:49" ht="22.5">
      <c r="A188" s="18" t="s">
        <v>376</v>
      </c>
      <c r="B188" s="18" t="s">
        <v>43</v>
      </c>
      <c r="C188" s="42" t="s">
        <v>41</v>
      </c>
      <c r="D188" s="42">
        <v>73</v>
      </c>
      <c r="E188" s="16"/>
      <c r="F188" s="16"/>
      <c r="G188" s="3" t="s">
        <v>129</v>
      </c>
      <c r="H188" s="40" t="s">
        <v>174</v>
      </c>
      <c r="I188" s="1">
        <v>50</v>
      </c>
      <c r="J188" s="33">
        <f t="shared" si="11"/>
        <v>0</v>
      </c>
      <c r="K188" s="34"/>
      <c r="L188" s="35">
        <f t="shared" si="12"/>
        <v>50</v>
      </c>
      <c r="M188" s="71">
        <v>0</v>
      </c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4"/>
      <c r="AU188" s="37">
        <f t="shared" si="8"/>
        <v>0</v>
      </c>
      <c r="AW188" s="38">
        <v>0</v>
      </c>
    </row>
    <row r="189" spans="1:49" ht="11.25">
      <c r="A189" s="18" t="s">
        <v>82</v>
      </c>
      <c r="B189" s="18" t="s">
        <v>24</v>
      </c>
      <c r="C189" s="31" t="s">
        <v>17</v>
      </c>
      <c r="D189" s="31">
        <v>73</v>
      </c>
      <c r="E189" s="6">
        <v>5</v>
      </c>
      <c r="F189" s="6">
        <v>5</v>
      </c>
      <c r="G189" s="3" t="s">
        <v>105</v>
      </c>
      <c r="H189" s="41" t="s">
        <v>172</v>
      </c>
      <c r="I189" s="2">
        <v>50</v>
      </c>
      <c r="J189" s="33">
        <f t="shared" si="11"/>
        <v>0</v>
      </c>
      <c r="K189" s="34"/>
      <c r="L189" s="35">
        <f t="shared" si="12"/>
        <v>50</v>
      </c>
      <c r="M189" s="71">
        <v>0</v>
      </c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4"/>
      <c r="AU189" s="37">
        <f t="shared" si="8"/>
        <v>0</v>
      </c>
      <c r="AW189" s="38">
        <v>0</v>
      </c>
    </row>
    <row r="190" spans="1:49" ht="11.25">
      <c r="A190" s="18" t="s">
        <v>378</v>
      </c>
      <c r="B190" s="18" t="s">
        <v>31</v>
      </c>
      <c r="C190" s="31" t="s">
        <v>379</v>
      </c>
      <c r="D190" s="31">
        <v>73</v>
      </c>
      <c r="E190" s="16"/>
      <c r="F190" s="16"/>
      <c r="G190" s="3" t="s">
        <v>105</v>
      </c>
      <c r="H190" s="41" t="s">
        <v>172</v>
      </c>
      <c r="I190" s="1">
        <v>50</v>
      </c>
      <c r="J190" s="33">
        <f t="shared" si="11"/>
        <v>0</v>
      </c>
      <c r="K190" s="34"/>
      <c r="L190" s="35">
        <f t="shared" si="12"/>
        <v>50</v>
      </c>
      <c r="M190" s="71">
        <v>0</v>
      </c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4"/>
      <c r="AU190" s="37">
        <f t="shared" si="8"/>
        <v>0</v>
      </c>
      <c r="AW190" s="38">
        <v>0</v>
      </c>
    </row>
    <row r="191" spans="1:49" ht="11.25">
      <c r="A191" s="18" t="s">
        <v>521</v>
      </c>
      <c r="B191" s="18" t="s">
        <v>75</v>
      </c>
      <c r="C191" s="42" t="s">
        <v>509</v>
      </c>
      <c r="D191" s="42">
        <v>74</v>
      </c>
      <c r="E191" s="4">
        <v>4</v>
      </c>
      <c r="F191" s="4">
        <v>4</v>
      </c>
      <c r="G191" s="3" t="s">
        <v>104</v>
      </c>
      <c r="H191" s="43" t="s">
        <v>501</v>
      </c>
      <c r="I191" s="1">
        <v>30</v>
      </c>
      <c r="J191" s="33">
        <f t="shared" si="11"/>
        <v>15</v>
      </c>
      <c r="K191" s="34"/>
      <c r="L191" s="35">
        <f t="shared" si="12"/>
        <v>15</v>
      </c>
      <c r="M191" s="71">
        <v>15</v>
      </c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4"/>
      <c r="AU191" s="37">
        <f t="shared" si="8"/>
        <v>0</v>
      </c>
      <c r="AW191" s="38">
        <v>0</v>
      </c>
    </row>
    <row r="192" spans="1:49" ht="22.5">
      <c r="A192" s="18" t="s">
        <v>443</v>
      </c>
      <c r="B192" s="18" t="s">
        <v>12</v>
      </c>
      <c r="C192" s="31" t="s">
        <v>164</v>
      </c>
      <c r="D192" s="31">
        <v>74</v>
      </c>
      <c r="E192" s="6">
        <v>5</v>
      </c>
      <c r="F192" s="6">
        <v>5</v>
      </c>
      <c r="G192" s="3" t="s">
        <v>129</v>
      </c>
      <c r="H192" s="40" t="s">
        <v>174</v>
      </c>
      <c r="I192" s="1">
        <v>50</v>
      </c>
      <c r="J192" s="33">
        <f t="shared" si="11"/>
        <v>0</v>
      </c>
      <c r="K192" s="34"/>
      <c r="L192" s="35">
        <f t="shared" si="12"/>
        <v>50</v>
      </c>
      <c r="M192" s="71">
        <v>0</v>
      </c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4"/>
      <c r="AU192" s="37">
        <f t="shared" si="8"/>
        <v>0</v>
      </c>
      <c r="AW192" s="38">
        <v>0</v>
      </c>
    </row>
    <row r="193" spans="1:49" ht="11.25">
      <c r="A193" s="18" t="s">
        <v>115</v>
      </c>
      <c r="B193" s="18" t="s">
        <v>76</v>
      </c>
      <c r="C193" s="42" t="s">
        <v>46</v>
      </c>
      <c r="D193" s="42">
        <v>73</v>
      </c>
      <c r="E193" s="4">
        <v>3</v>
      </c>
      <c r="F193" s="4">
        <v>3</v>
      </c>
      <c r="G193" s="49" t="s">
        <v>106</v>
      </c>
      <c r="H193" s="49" t="s">
        <v>170</v>
      </c>
      <c r="I193" s="1">
        <v>40</v>
      </c>
      <c r="J193" s="33">
        <f t="shared" si="11"/>
        <v>0</v>
      </c>
      <c r="K193" s="34"/>
      <c r="L193" s="35">
        <f t="shared" si="12"/>
        <v>40</v>
      </c>
      <c r="M193" s="71">
        <v>0</v>
      </c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4"/>
      <c r="AU193" s="37">
        <f t="shared" si="8"/>
        <v>0</v>
      </c>
      <c r="AW193" s="38">
        <v>0</v>
      </c>
    </row>
    <row r="194" spans="1:49" ht="22.5">
      <c r="A194" s="18" t="s">
        <v>572</v>
      </c>
      <c r="B194" s="18" t="s">
        <v>226</v>
      </c>
      <c r="C194" s="42" t="s">
        <v>164</v>
      </c>
      <c r="D194" s="42">
        <v>74</v>
      </c>
      <c r="E194" s="4">
        <v>4</v>
      </c>
      <c r="F194" s="4">
        <v>4</v>
      </c>
      <c r="G194" s="3" t="s">
        <v>129</v>
      </c>
      <c r="H194" s="40" t="s">
        <v>174</v>
      </c>
      <c r="I194" s="2">
        <v>50</v>
      </c>
      <c r="J194" s="33">
        <f t="shared" si="11"/>
        <v>25</v>
      </c>
      <c r="K194" s="34"/>
      <c r="L194" s="35">
        <f t="shared" si="12"/>
        <v>25</v>
      </c>
      <c r="M194" s="71">
        <v>25</v>
      </c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4"/>
      <c r="AU194" s="37">
        <f t="shared" si="8"/>
        <v>0</v>
      </c>
      <c r="AW194" s="38">
        <v>0</v>
      </c>
    </row>
    <row r="195" spans="1:49" ht="11.25">
      <c r="A195" s="18" t="s">
        <v>89</v>
      </c>
      <c r="B195" s="18" t="s">
        <v>380</v>
      </c>
      <c r="C195" s="42" t="s">
        <v>379</v>
      </c>
      <c r="D195" s="42">
        <v>73</v>
      </c>
      <c r="E195" s="16"/>
      <c r="F195" s="16"/>
      <c r="G195" s="3" t="s">
        <v>105</v>
      </c>
      <c r="H195" s="41" t="s">
        <v>172</v>
      </c>
      <c r="I195" s="1">
        <v>50</v>
      </c>
      <c r="J195" s="33">
        <f t="shared" si="11"/>
        <v>0</v>
      </c>
      <c r="K195" s="34"/>
      <c r="L195" s="35">
        <f t="shared" si="12"/>
        <v>50</v>
      </c>
      <c r="M195" s="71">
        <v>0</v>
      </c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4"/>
      <c r="AU195" s="37">
        <f aca="true" t="shared" si="13" ref="AU195:AU260">SUM(O195:AS195)/2</f>
        <v>0</v>
      </c>
      <c r="AW195" s="38">
        <v>0</v>
      </c>
    </row>
    <row r="196" spans="1:49" ht="11.25">
      <c r="A196" s="18" t="s">
        <v>58</v>
      </c>
      <c r="B196" s="18" t="s">
        <v>19</v>
      </c>
      <c r="C196" s="31" t="s">
        <v>17</v>
      </c>
      <c r="D196" s="31">
        <v>73</v>
      </c>
      <c r="E196" s="4">
        <v>3</v>
      </c>
      <c r="F196" s="4">
        <v>3</v>
      </c>
      <c r="G196" s="3" t="s">
        <v>105</v>
      </c>
      <c r="H196" s="41" t="s">
        <v>172</v>
      </c>
      <c r="I196" s="2">
        <v>50</v>
      </c>
      <c r="J196" s="33">
        <f t="shared" si="11"/>
        <v>18</v>
      </c>
      <c r="K196" s="34"/>
      <c r="L196" s="35">
        <f t="shared" si="12"/>
        <v>32</v>
      </c>
      <c r="M196" s="71">
        <v>6</v>
      </c>
      <c r="N196" s="36"/>
      <c r="O196" s="36"/>
      <c r="P196" s="36"/>
      <c r="Q196" s="36"/>
      <c r="R196" s="36"/>
      <c r="S196" s="36"/>
      <c r="T196" s="36">
        <v>4</v>
      </c>
      <c r="U196" s="36"/>
      <c r="V196" s="36"/>
      <c r="W196" s="36"/>
      <c r="X196" s="36">
        <v>6</v>
      </c>
      <c r="Y196" s="36"/>
      <c r="Z196" s="36"/>
      <c r="AA196" s="36"/>
      <c r="AB196" s="36"/>
      <c r="AC196" s="36"/>
      <c r="AD196" s="36"/>
      <c r="AE196" s="36">
        <v>2</v>
      </c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4"/>
      <c r="AU196" s="37">
        <f t="shared" si="13"/>
        <v>6</v>
      </c>
      <c r="AW196" s="38">
        <v>6</v>
      </c>
    </row>
    <row r="197" spans="1:49" ht="22.5">
      <c r="A197" s="18" t="s">
        <v>414</v>
      </c>
      <c r="B197" s="18" t="s">
        <v>415</v>
      </c>
      <c r="C197" s="31" t="s">
        <v>151</v>
      </c>
      <c r="D197" s="31">
        <v>74</v>
      </c>
      <c r="E197" s="6">
        <v>5</v>
      </c>
      <c r="F197" s="6">
        <v>5</v>
      </c>
      <c r="G197" s="3" t="s">
        <v>129</v>
      </c>
      <c r="H197" s="40" t="s">
        <v>174</v>
      </c>
      <c r="I197" s="1">
        <v>50</v>
      </c>
      <c r="J197" s="33">
        <f t="shared" si="11"/>
        <v>0</v>
      </c>
      <c r="K197" s="34"/>
      <c r="L197" s="35">
        <f t="shared" si="12"/>
        <v>50</v>
      </c>
      <c r="M197" s="71">
        <v>0</v>
      </c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4"/>
      <c r="AU197" s="37">
        <f t="shared" si="13"/>
        <v>0</v>
      </c>
      <c r="AW197" s="38">
        <v>0</v>
      </c>
    </row>
    <row r="198" spans="1:49" ht="11.25">
      <c r="A198" s="18" t="s">
        <v>414</v>
      </c>
      <c r="B198" s="18" t="s">
        <v>418</v>
      </c>
      <c r="C198" s="31" t="s">
        <v>151</v>
      </c>
      <c r="D198" s="31">
        <v>74</v>
      </c>
      <c r="E198" s="4">
        <v>3</v>
      </c>
      <c r="F198" s="4">
        <v>3</v>
      </c>
      <c r="G198" s="3" t="s">
        <v>106</v>
      </c>
      <c r="H198" s="32" t="s">
        <v>170</v>
      </c>
      <c r="I198" s="1">
        <v>40</v>
      </c>
      <c r="J198" s="33">
        <f t="shared" si="11"/>
        <v>0</v>
      </c>
      <c r="K198" s="34"/>
      <c r="L198" s="35">
        <f t="shared" si="12"/>
        <v>40</v>
      </c>
      <c r="M198" s="71">
        <v>0</v>
      </c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4"/>
      <c r="AU198" s="37">
        <f t="shared" si="13"/>
        <v>0</v>
      </c>
      <c r="AW198" s="38">
        <v>0</v>
      </c>
    </row>
    <row r="199" spans="1:49" ht="11.25">
      <c r="A199" s="18" t="s">
        <v>381</v>
      </c>
      <c r="B199" s="18" t="s">
        <v>9</v>
      </c>
      <c r="C199" s="31" t="s">
        <v>118</v>
      </c>
      <c r="D199" s="31">
        <v>73</v>
      </c>
      <c r="E199" s="16"/>
      <c r="F199" s="16"/>
      <c r="G199" s="3" t="s">
        <v>105</v>
      </c>
      <c r="H199" s="41" t="s">
        <v>172</v>
      </c>
      <c r="I199" s="2">
        <v>50</v>
      </c>
      <c r="J199" s="33">
        <f t="shared" si="11"/>
        <v>0</v>
      </c>
      <c r="K199" s="34"/>
      <c r="L199" s="35">
        <f t="shared" si="12"/>
        <v>50</v>
      </c>
      <c r="M199" s="71">
        <v>0</v>
      </c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4"/>
      <c r="AU199" s="37">
        <f t="shared" si="13"/>
        <v>0</v>
      </c>
      <c r="AW199" s="38">
        <v>0</v>
      </c>
    </row>
    <row r="200" spans="1:49" ht="11.25">
      <c r="A200" s="18" t="s">
        <v>182</v>
      </c>
      <c r="B200" s="18" t="s">
        <v>183</v>
      </c>
      <c r="C200" s="31" t="s">
        <v>17</v>
      </c>
      <c r="D200" s="31">
        <v>73</v>
      </c>
      <c r="E200" s="4">
        <v>3</v>
      </c>
      <c r="F200" s="4">
        <v>3</v>
      </c>
      <c r="G200" s="3" t="s">
        <v>105</v>
      </c>
      <c r="H200" s="41" t="s">
        <v>172</v>
      </c>
      <c r="I200" s="2">
        <v>50</v>
      </c>
      <c r="J200" s="33">
        <f t="shared" si="11"/>
        <v>14</v>
      </c>
      <c r="K200" s="34"/>
      <c r="L200" s="35">
        <f t="shared" si="12"/>
        <v>36</v>
      </c>
      <c r="M200" s="71">
        <v>11</v>
      </c>
      <c r="N200" s="36"/>
      <c r="O200" s="36"/>
      <c r="P200" s="36"/>
      <c r="Q200" s="36"/>
      <c r="R200" s="36"/>
      <c r="S200" s="36"/>
      <c r="T200" s="36">
        <v>1</v>
      </c>
      <c r="U200" s="36"/>
      <c r="V200" s="36"/>
      <c r="W200" s="36"/>
      <c r="X200" s="36">
        <v>1</v>
      </c>
      <c r="Y200" s="36"/>
      <c r="Z200" s="36"/>
      <c r="AA200" s="36"/>
      <c r="AB200" s="36"/>
      <c r="AC200" s="36"/>
      <c r="AD200" s="36"/>
      <c r="AE200" s="36">
        <v>1</v>
      </c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4"/>
      <c r="AU200" s="37">
        <f t="shared" si="13"/>
        <v>1.5</v>
      </c>
      <c r="AW200" s="38">
        <v>1.5</v>
      </c>
    </row>
    <row r="201" spans="1:49" ht="11.25">
      <c r="A201" s="18" t="s">
        <v>243</v>
      </c>
      <c r="B201" s="18" t="s">
        <v>244</v>
      </c>
      <c r="C201" s="42" t="s">
        <v>46</v>
      </c>
      <c r="D201" s="42">
        <v>73</v>
      </c>
      <c r="E201" s="5">
        <v>4</v>
      </c>
      <c r="F201" s="4">
        <v>4</v>
      </c>
      <c r="G201" s="49" t="s">
        <v>104</v>
      </c>
      <c r="H201" s="49" t="s">
        <v>501</v>
      </c>
      <c r="I201" s="1">
        <v>30</v>
      </c>
      <c r="J201" s="33">
        <f t="shared" si="11"/>
        <v>14</v>
      </c>
      <c r="K201" s="34"/>
      <c r="L201" s="35">
        <f t="shared" si="12"/>
        <v>16</v>
      </c>
      <c r="M201" s="71">
        <v>4</v>
      </c>
      <c r="N201" s="36"/>
      <c r="O201" s="36"/>
      <c r="P201" s="36"/>
      <c r="Q201" s="36"/>
      <c r="R201" s="36"/>
      <c r="S201" s="36"/>
      <c r="T201" s="36"/>
      <c r="U201" s="36">
        <v>8</v>
      </c>
      <c r="V201" s="36"/>
      <c r="W201" s="36">
        <v>2</v>
      </c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4"/>
      <c r="AU201" s="37">
        <f t="shared" si="13"/>
        <v>5</v>
      </c>
      <c r="AW201" s="38">
        <v>5</v>
      </c>
    </row>
    <row r="202" spans="1:49" ht="11.25">
      <c r="A202" s="18" t="s">
        <v>70</v>
      </c>
      <c r="B202" s="18" t="s">
        <v>5</v>
      </c>
      <c r="C202" s="42" t="s">
        <v>17</v>
      </c>
      <c r="D202" s="42">
        <v>73</v>
      </c>
      <c r="E202" s="4">
        <v>4</v>
      </c>
      <c r="F202" s="4">
        <v>4</v>
      </c>
      <c r="G202" s="49" t="s">
        <v>105</v>
      </c>
      <c r="H202" s="49" t="s">
        <v>172</v>
      </c>
      <c r="I202" s="1">
        <v>50</v>
      </c>
      <c r="J202" s="33">
        <f t="shared" si="11"/>
        <v>31</v>
      </c>
      <c r="K202" s="34"/>
      <c r="L202" s="35">
        <f t="shared" si="12"/>
        <v>19</v>
      </c>
      <c r="M202" s="71">
        <v>25</v>
      </c>
      <c r="N202" s="36"/>
      <c r="O202" s="36"/>
      <c r="P202" s="36"/>
      <c r="Q202" s="36">
        <v>6</v>
      </c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4"/>
      <c r="AU202" s="37">
        <f t="shared" si="13"/>
        <v>3</v>
      </c>
      <c r="AW202" s="38">
        <v>3</v>
      </c>
    </row>
    <row r="203" spans="1:49" ht="22.5">
      <c r="A203" s="18" t="s">
        <v>169</v>
      </c>
      <c r="B203" s="18" t="s">
        <v>15</v>
      </c>
      <c r="C203" s="42" t="s">
        <v>46</v>
      </c>
      <c r="D203" s="42">
        <v>73</v>
      </c>
      <c r="E203" s="4">
        <v>5</v>
      </c>
      <c r="F203" s="4">
        <v>5</v>
      </c>
      <c r="G203" s="3" t="s">
        <v>129</v>
      </c>
      <c r="H203" s="40" t="s">
        <v>174</v>
      </c>
      <c r="I203" s="1">
        <v>50</v>
      </c>
      <c r="J203" s="33">
        <f t="shared" si="11"/>
        <v>4</v>
      </c>
      <c r="K203" s="34"/>
      <c r="L203" s="35">
        <f t="shared" si="12"/>
        <v>46</v>
      </c>
      <c r="M203" s="71">
        <v>0</v>
      </c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64">
        <f>2*2</f>
        <v>4</v>
      </c>
      <c r="AO203" s="36"/>
      <c r="AP203" s="36"/>
      <c r="AQ203" s="36"/>
      <c r="AR203" s="36"/>
      <c r="AS203" s="36"/>
      <c r="AT203" s="34"/>
      <c r="AU203" s="37">
        <f t="shared" si="13"/>
        <v>2</v>
      </c>
      <c r="AW203" s="38">
        <v>2</v>
      </c>
    </row>
    <row r="204" spans="1:49" ht="11.25">
      <c r="A204" s="18" t="s">
        <v>385</v>
      </c>
      <c r="B204" s="18" t="s">
        <v>331</v>
      </c>
      <c r="C204" s="42" t="s">
        <v>41</v>
      </c>
      <c r="D204" s="42">
        <v>73</v>
      </c>
      <c r="E204" s="4" t="s">
        <v>112</v>
      </c>
      <c r="F204" s="4" t="s">
        <v>112</v>
      </c>
      <c r="G204" s="3" t="s">
        <v>126</v>
      </c>
      <c r="H204" s="48" t="s">
        <v>126</v>
      </c>
      <c r="I204" s="1">
        <v>0</v>
      </c>
      <c r="J204" s="33">
        <f t="shared" si="11"/>
        <v>0</v>
      </c>
      <c r="K204" s="34"/>
      <c r="L204" s="35">
        <f t="shared" si="12"/>
        <v>0</v>
      </c>
      <c r="M204" s="71">
        <v>0</v>
      </c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4"/>
      <c r="AU204" s="37">
        <f t="shared" si="13"/>
        <v>0</v>
      </c>
      <c r="AW204" s="38">
        <v>0</v>
      </c>
    </row>
    <row r="205" spans="1:49" ht="22.5">
      <c r="A205" s="18" t="s">
        <v>385</v>
      </c>
      <c r="B205" s="18" t="s">
        <v>7</v>
      </c>
      <c r="C205" s="42" t="s">
        <v>41</v>
      </c>
      <c r="D205" s="42">
        <v>73</v>
      </c>
      <c r="E205" s="16"/>
      <c r="F205" s="16"/>
      <c r="G205" s="3" t="s">
        <v>129</v>
      </c>
      <c r="H205" s="40" t="s">
        <v>174</v>
      </c>
      <c r="I205" s="1">
        <v>50</v>
      </c>
      <c r="J205" s="33">
        <f t="shared" si="11"/>
        <v>0</v>
      </c>
      <c r="K205" s="34"/>
      <c r="L205" s="35">
        <f t="shared" si="12"/>
        <v>50</v>
      </c>
      <c r="M205" s="71">
        <v>0</v>
      </c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4"/>
      <c r="AU205" s="37">
        <f t="shared" si="13"/>
        <v>0</v>
      </c>
      <c r="AW205" s="38">
        <v>0</v>
      </c>
    </row>
    <row r="206" spans="1:49" ht="11.25">
      <c r="A206" s="18" t="s">
        <v>161</v>
      </c>
      <c r="B206" s="18" t="s">
        <v>33</v>
      </c>
      <c r="C206" s="42" t="s">
        <v>17</v>
      </c>
      <c r="D206" s="42">
        <v>73</v>
      </c>
      <c r="E206" s="4">
        <v>1</v>
      </c>
      <c r="F206" s="4">
        <v>1</v>
      </c>
      <c r="G206" s="3" t="s">
        <v>104</v>
      </c>
      <c r="H206" s="43" t="s">
        <v>171</v>
      </c>
      <c r="I206" s="1">
        <v>30</v>
      </c>
      <c r="J206" s="33">
        <f t="shared" si="11"/>
        <v>0</v>
      </c>
      <c r="K206" s="34"/>
      <c r="L206" s="35">
        <f t="shared" si="12"/>
        <v>30</v>
      </c>
      <c r="M206" s="71">
        <v>0</v>
      </c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4"/>
      <c r="AU206" s="37">
        <f t="shared" si="13"/>
        <v>0</v>
      </c>
      <c r="AW206" s="38">
        <v>0</v>
      </c>
    </row>
    <row r="207" spans="1:49" ht="11.25">
      <c r="A207" s="18" t="s">
        <v>386</v>
      </c>
      <c r="B207" s="18" t="s">
        <v>22</v>
      </c>
      <c r="C207" s="42" t="s">
        <v>41</v>
      </c>
      <c r="D207" s="42">
        <v>73</v>
      </c>
      <c r="E207" s="16"/>
      <c r="F207" s="16"/>
      <c r="G207" s="3" t="s">
        <v>106</v>
      </c>
      <c r="H207" s="32" t="s">
        <v>170</v>
      </c>
      <c r="I207" s="1">
        <v>40</v>
      </c>
      <c r="J207" s="33">
        <f t="shared" si="11"/>
        <v>0</v>
      </c>
      <c r="K207" s="34"/>
      <c r="L207" s="35">
        <f t="shared" si="12"/>
        <v>40</v>
      </c>
      <c r="M207" s="71">
        <v>0</v>
      </c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4"/>
      <c r="AU207" s="37">
        <f t="shared" si="13"/>
        <v>0</v>
      </c>
      <c r="AW207" s="38">
        <v>0</v>
      </c>
    </row>
    <row r="208" spans="1:49" ht="11.25">
      <c r="A208" s="18" t="s">
        <v>561</v>
      </c>
      <c r="B208" s="18" t="s">
        <v>562</v>
      </c>
      <c r="C208" s="42" t="s">
        <v>34</v>
      </c>
      <c r="D208" s="42">
        <v>73</v>
      </c>
      <c r="E208" s="4" t="s">
        <v>112</v>
      </c>
      <c r="F208" s="4" t="s">
        <v>112</v>
      </c>
      <c r="G208" s="3" t="s">
        <v>126</v>
      </c>
      <c r="H208" s="43" t="s">
        <v>126</v>
      </c>
      <c r="I208" s="1">
        <v>0</v>
      </c>
      <c r="J208" s="33">
        <f t="shared" si="11"/>
        <v>0</v>
      </c>
      <c r="K208" s="34"/>
      <c r="L208" s="35">
        <f t="shared" si="12"/>
        <v>0</v>
      </c>
      <c r="M208" s="71">
        <v>0</v>
      </c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4"/>
      <c r="AU208" s="37">
        <f t="shared" si="13"/>
        <v>0</v>
      </c>
      <c r="AW208" s="38">
        <v>0</v>
      </c>
    </row>
    <row r="209" spans="1:49" ht="11.25">
      <c r="A209" s="18" t="s">
        <v>191</v>
      </c>
      <c r="B209" s="18" t="s">
        <v>11</v>
      </c>
      <c r="C209" s="42" t="s">
        <v>190</v>
      </c>
      <c r="D209" s="42">
        <v>74</v>
      </c>
      <c r="E209" s="4">
        <v>5</v>
      </c>
      <c r="F209" s="4">
        <v>5</v>
      </c>
      <c r="G209" s="3" t="s">
        <v>106</v>
      </c>
      <c r="H209" s="32" t="s">
        <v>170</v>
      </c>
      <c r="I209" s="1">
        <v>40</v>
      </c>
      <c r="J209" s="33">
        <f t="shared" si="11"/>
        <v>7</v>
      </c>
      <c r="K209" s="34"/>
      <c r="L209" s="35">
        <f t="shared" si="12"/>
        <v>33</v>
      </c>
      <c r="M209" s="71">
        <v>7</v>
      </c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4"/>
      <c r="AU209" s="37">
        <f t="shared" si="13"/>
        <v>0</v>
      </c>
      <c r="AW209" s="38">
        <v>0</v>
      </c>
    </row>
    <row r="210" spans="1:49" ht="11.25">
      <c r="A210" s="18" t="s">
        <v>575</v>
      </c>
      <c r="B210" s="18" t="s">
        <v>353</v>
      </c>
      <c r="C210" s="34" t="s">
        <v>509</v>
      </c>
      <c r="D210" s="34">
        <v>74</v>
      </c>
      <c r="E210" s="34">
        <v>3</v>
      </c>
      <c r="F210" s="34">
        <v>3</v>
      </c>
      <c r="G210" s="3" t="s">
        <v>104</v>
      </c>
      <c r="H210" s="43" t="s">
        <v>501</v>
      </c>
      <c r="I210" s="1">
        <v>30</v>
      </c>
      <c r="J210" s="33">
        <f t="shared" si="11"/>
        <v>15</v>
      </c>
      <c r="K210" s="34"/>
      <c r="L210" s="35">
        <f t="shared" si="12"/>
        <v>15</v>
      </c>
      <c r="M210" s="71">
        <v>15</v>
      </c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4"/>
      <c r="AU210" s="37">
        <f t="shared" si="13"/>
        <v>0</v>
      </c>
      <c r="AW210" s="38">
        <v>0</v>
      </c>
    </row>
    <row r="211" spans="1:49" ht="11.25">
      <c r="A211" s="18" t="s">
        <v>249</v>
      </c>
      <c r="B211" s="18" t="s">
        <v>76</v>
      </c>
      <c r="C211" s="42" t="s">
        <v>34</v>
      </c>
      <c r="D211" s="42">
        <v>73</v>
      </c>
      <c r="E211" s="5">
        <v>4</v>
      </c>
      <c r="F211" s="4">
        <v>4</v>
      </c>
      <c r="G211" s="3" t="s">
        <v>104</v>
      </c>
      <c r="H211" s="43" t="s">
        <v>501</v>
      </c>
      <c r="I211" s="1">
        <v>30</v>
      </c>
      <c r="J211" s="33">
        <f t="shared" si="11"/>
        <v>4</v>
      </c>
      <c r="K211" s="34"/>
      <c r="L211" s="35">
        <f t="shared" si="12"/>
        <v>26</v>
      </c>
      <c r="M211" s="71">
        <v>0</v>
      </c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>
        <v>4</v>
      </c>
      <c r="AP211" s="36"/>
      <c r="AQ211" s="36"/>
      <c r="AR211" s="36"/>
      <c r="AS211" s="36"/>
      <c r="AT211" s="34"/>
      <c r="AU211" s="37">
        <f t="shared" si="13"/>
        <v>2</v>
      </c>
      <c r="AW211" s="38">
        <v>2</v>
      </c>
    </row>
    <row r="212" spans="1:49" ht="11.25">
      <c r="A212" s="18" t="s">
        <v>392</v>
      </c>
      <c r="B212" s="18" t="s">
        <v>222</v>
      </c>
      <c r="C212" s="42" t="s">
        <v>203</v>
      </c>
      <c r="D212" s="42">
        <v>73</v>
      </c>
      <c r="E212" s="16"/>
      <c r="F212" s="16"/>
      <c r="G212" s="3" t="s">
        <v>105</v>
      </c>
      <c r="H212" s="41" t="s">
        <v>172</v>
      </c>
      <c r="I212" s="2">
        <v>50</v>
      </c>
      <c r="J212" s="33">
        <f t="shared" si="11"/>
        <v>0</v>
      </c>
      <c r="K212" s="34"/>
      <c r="L212" s="35">
        <f t="shared" si="12"/>
        <v>50</v>
      </c>
      <c r="M212" s="71">
        <v>0</v>
      </c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4"/>
      <c r="AU212" s="37">
        <f t="shared" si="13"/>
        <v>0</v>
      </c>
      <c r="AW212" s="38">
        <v>0</v>
      </c>
    </row>
    <row r="213" spans="1:49" ht="11.25">
      <c r="A213" s="18" t="s">
        <v>68</v>
      </c>
      <c r="B213" s="18" t="s">
        <v>27</v>
      </c>
      <c r="C213" s="42" t="s">
        <v>17</v>
      </c>
      <c r="D213" s="42">
        <v>73</v>
      </c>
      <c r="E213" s="4">
        <v>3</v>
      </c>
      <c r="F213" s="4">
        <v>3</v>
      </c>
      <c r="G213" s="3" t="s">
        <v>105</v>
      </c>
      <c r="H213" s="41" t="s">
        <v>172</v>
      </c>
      <c r="I213" s="2">
        <v>50</v>
      </c>
      <c r="J213" s="33">
        <f t="shared" si="11"/>
        <v>3.5</v>
      </c>
      <c r="K213" s="34"/>
      <c r="L213" s="35">
        <f t="shared" si="12"/>
        <v>46.5</v>
      </c>
      <c r="M213" s="71">
        <v>3.5</v>
      </c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4"/>
      <c r="AU213" s="37">
        <f t="shared" si="13"/>
        <v>0</v>
      </c>
      <c r="AW213" s="38">
        <v>0</v>
      </c>
    </row>
    <row r="214" spans="1:49" ht="11.25">
      <c r="A214" s="18" t="s">
        <v>79</v>
      </c>
      <c r="B214" s="18" t="s">
        <v>3</v>
      </c>
      <c r="C214" s="42" t="s">
        <v>17</v>
      </c>
      <c r="D214" s="42">
        <v>73</v>
      </c>
      <c r="E214" s="4">
        <v>3</v>
      </c>
      <c r="F214" s="4">
        <v>3</v>
      </c>
      <c r="G214" s="3" t="s">
        <v>105</v>
      </c>
      <c r="H214" s="41" t="s">
        <v>172</v>
      </c>
      <c r="I214" s="2">
        <v>50</v>
      </c>
      <c r="J214" s="33">
        <f t="shared" si="11"/>
        <v>19</v>
      </c>
      <c r="K214" s="34"/>
      <c r="L214" s="35">
        <f t="shared" si="12"/>
        <v>31</v>
      </c>
      <c r="M214" s="71">
        <v>11</v>
      </c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>
        <v>8</v>
      </c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4"/>
      <c r="AU214" s="37">
        <f t="shared" si="13"/>
        <v>4</v>
      </c>
      <c r="AW214" s="38">
        <v>4</v>
      </c>
    </row>
    <row r="215" spans="1:49" ht="11.25">
      <c r="A215" s="18" t="s">
        <v>79</v>
      </c>
      <c r="B215" s="18" t="s">
        <v>28</v>
      </c>
      <c r="C215" s="39" t="s">
        <v>17</v>
      </c>
      <c r="D215" s="39">
        <v>73</v>
      </c>
      <c r="E215" s="4" t="s">
        <v>112</v>
      </c>
      <c r="F215" s="4" t="s">
        <v>112</v>
      </c>
      <c r="G215" s="3" t="s">
        <v>126</v>
      </c>
      <c r="H215" s="48" t="s">
        <v>126</v>
      </c>
      <c r="I215" s="2">
        <v>0</v>
      </c>
      <c r="J215" s="33">
        <f t="shared" si="11"/>
        <v>0</v>
      </c>
      <c r="K215" s="34"/>
      <c r="L215" s="35">
        <f t="shared" si="12"/>
        <v>0</v>
      </c>
      <c r="M215" s="71">
        <v>0</v>
      </c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4"/>
      <c r="AU215" s="37">
        <f t="shared" si="13"/>
        <v>0</v>
      </c>
      <c r="AW215" s="38">
        <v>0</v>
      </c>
    </row>
    <row r="216" spans="1:49" ht="11.25">
      <c r="A216" s="18" t="s">
        <v>445</v>
      </c>
      <c r="B216" s="18" t="s">
        <v>10</v>
      </c>
      <c r="C216" s="39" t="s">
        <v>164</v>
      </c>
      <c r="D216" s="39">
        <v>74</v>
      </c>
      <c r="E216" s="4">
        <v>4</v>
      </c>
      <c r="F216" s="4">
        <v>4</v>
      </c>
      <c r="G216" s="3" t="s">
        <v>105</v>
      </c>
      <c r="H216" s="41" t="s">
        <v>172</v>
      </c>
      <c r="I216" s="2">
        <v>50</v>
      </c>
      <c r="J216" s="33">
        <f t="shared" si="11"/>
        <v>0</v>
      </c>
      <c r="K216" s="34"/>
      <c r="L216" s="35">
        <f t="shared" si="12"/>
        <v>50</v>
      </c>
      <c r="M216" s="71">
        <v>0</v>
      </c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4"/>
      <c r="AU216" s="37">
        <f t="shared" si="13"/>
        <v>0</v>
      </c>
      <c r="AW216" s="38">
        <v>0</v>
      </c>
    </row>
    <row r="217" spans="1:49" ht="11.25">
      <c r="A217" s="18" t="s">
        <v>571</v>
      </c>
      <c r="B217" s="18" t="s">
        <v>7</v>
      </c>
      <c r="C217" s="42" t="s">
        <v>164</v>
      </c>
      <c r="D217" s="42">
        <v>74</v>
      </c>
      <c r="E217" s="4">
        <v>4</v>
      </c>
      <c r="F217" s="4">
        <v>4</v>
      </c>
      <c r="G217" s="3" t="s">
        <v>105</v>
      </c>
      <c r="H217" s="41" t="s">
        <v>172</v>
      </c>
      <c r="I217" s="2">
        <v>50</v>
      </c>
      <c r="J217" s="33">
        <f t="shared" si="11"/>
        <v>25</v>
      </c>
      <c r="K217" s="34"/>
      <c r="L217" s="35">
        <f t="shared" si="12"/>
        <v>25</v>
      </c>
      <c r="M217" s="71">
        <v>25</v>
      </c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4"/>
      <c r="AU217" s="37">
        <f t="shared" si="13"/>
        <v>0</v>
      </c>
      <c r="AW217" s="38">
        <v>0</v>
      </c>
    </row>
    <row r="218" spans="1:49" ht="11.25">
      <c r="A218" s="18" t="s">
        <v>66</v>
      </c>
      <c r="B218" s="18" t="s">
        <v>50</v>
      </c>
      <c r="C218" s="42" t="s">
        <v>46</v>
      </c>
      <c r="D218" s="42">
        <v>73</v>
      </c>
      <c r="E218" s="4">
        <v>3</v>
      </c>
      <c r="F218" s="4">
        <v>3</v>
      </c>
      <c r="G218" s="3" t="s">
        <v>105</v>
      </c>
      <c r="H218" s="41" t="s">
        <v>172</v>
      </c>
      <c r="I218" s="2">
        <v>50</v>
      </c>
      <c r="J218" s="33">
        <f t="shared" si="11"/>
        <v>1</v>
      </c>
      <c r="K218" s="34"/>
      <c r="L218" s="35">
        <f t="shared" si="12"/>
        <v>49</v>
      </c>
      <c r="M218" s="71">
        <v>1</v>
      </c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4"/>
      <c r="AU218" s="37">
        <f t="shared" si="13"/>
        <v>0</v>
      </c>
      <c r="AW218" s="38">
        <v>0</v>
      </c>
    </row>
    <row r="219" spans="1:49" ht="11.25">
      <c r="A219" s="18" t="s">
        <v>110</v>
      </c>
      <c r="B219" s="18" t="s">
        <v>19</v>
      </c>
      <c r="C219" s="42" t="s">
        <v>41</v>
      </c>
      <c r="D219" s="42">
        <v>73</v>
      </c>
      <c r="E219" s="4">
        <v>4</v>
      </c>
      <c r="F219" s="4">
        <v>4</v>
      </c>
      <c r="G219" s="3" t="s">
        <v>105</v>
      </c>
      <c r="H219" s="41" t="s">
        <v>172</v>
      </c>
      <c r="I219" s="1">
        <v>50</v>
      </c>
      <c r="J219" s="33">
        <f t="shared" si="11"/>
        <v>0</v>
      </c>
      <c r="K219" s="34"/>
      <c r="L219" s="35">
        <f t="shared" si="12"/>
        <v>50</v>
      </c>
      <c r="M219" s="71">
        <v>0</v>
      </c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4"/>
      <c r="AU219" s="37">
        <f t="shared" si="13"/>
        <v>0</v>
      </c>
      <c r="AW219" s="38">
        <v>0</v>
      </c>
    </row>
    <row r="220" spans="1:49" ht="11.25">
      <c r="A220" s="18" t="s">
        <v>582</v>
      </c>
      <c r="B220" s="18" t="s">
        <v>504</v>
      </c>
      <c r="C220" s="42" t="s">
        <v>164</v>
      </c>
      <c r="D220" s="42">
        <v>74</v>
      </c>
      <c r="E220" s="4" t="s">
        <v>112</v>
      </c>
      <c r="F220" s="4" t="s">
        <v>112</v>
      </c>
      <c r="G220" s="3" t="s">
        <v>126</v>
      </c>
      <c r="H220" s="43" t="s">
        <v>126</v>
      </c>
      <c r="I220" s="1">
        <v>0</v>
      </c>
      <c r="J220" s="33">
        <f t="shared" si="11"/>
        <v>0</v>
      </c>
      <c r="K220" s="34"/>
      <c r="L220" s="35">
        <f t="shared" si="12"/>
        <v>0</v>
      </c>
      <c r="M220" s="71">
        <v>0</v>
      </c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4"/>
      <c r="AU220" s="37">
        <f t="shared" si="13"/>
        <v>0</v>
      </c>
      <c r="AW220" s="38">
        <v>0</v>
      </c>
    </row>
    <row r="221" spans="1:49" ht="11.25">
      <c r="A221" s="18" t="s">
        <v>198</v>
      </c>
      <c r="B221" s="18" t="s">
        <v>199</v>
      </c>
      <c r="C221" s="42" t="s">
        <v>17</v>
      </c>
      <c r="D221" s="42">
        <v>73</v>
      </c>
      <c r="E221" s="4">
        <v>5</v>
      </c>
      <c r="F221" s="4">
        <v>5</v>
      </c>
      <c r="G221" s="3" t="s">
        <v>105</v>
      </c>
      <c r="H221" s="41" t="s">
        <v>172</v>
      </c>
      <c r="I221" s="2">
        <v>50</v>
      </c>
      <c r="J221" s="33">
        <f t="shared" si="11"/>
        <v>0</v>
      </c>
      <c r="K221" s="34"/>
      <c r="L221" s="35">
        <f t="shared" si="12"/>
        <v>50</v>
      </c>
      <c r="M221" s="71">
        <v>0</v>
      </c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4"/>
      <c r="AU221" s="37">
        <f t="shared" si="13"/>
        <v>0</v>
      </c>
      <c r="AW221" s="38">
        <v>0</v>
      </c>
    </row>
    <row r="222" spans="1:49" ht="11.25">
      <c r="A222" s="18" t="s">
        <v>591</v>
      </c>
      <c r="B222" s="18" t="s">
        <v>592</v>
      </c>
      <c r="C222" s="42" t="s">
        <v>190</v>
      </c>
      <c r="D222" s="42">
        <v>74</v>
      </c>
      <c r="E222" s="4">
        <v>3</v>
      </c>
      <c r="F222" s="4">
        <v>3</v>
      </c>
      <c r="G222" s="3" t="s">
        <v>104</v>
      </c>
      <c r="H222" s="43" t="s">
        <v>501</v>
      </c>
      <c r="I222" s="1">
        <v>30</v>
      </c>
      <c r="J222" s="33">
        <f t="shared" si="11"/>
        <v>15</v>
      </c>
      <c r="K222" s="34"/>
      <c r="L222" s="35">
        <f t="shared" si="12"/>
        <v>15</v>
      </c>
      <c r="M222" s="71">
        <v>15</v>
      </c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4"/>
      <c r="AU222" s="37">
        <f t="shared" si="13"/>
        <v>0</v>
      </c>
      <c r="AW222" s="38">
        <v>0</v>
      </c>
    </row>
    <row r="223" spans="1:49" ht="22.5">
      <c r="A223" s="59" t="s">
        <v>397</v>
      </c>
      <c r="B223" s="18" t="s">
        <v>103</v>
      </c>
      <c r="C223" s="42" t="s">
        <v>41</v>
      </c>
      <c r="D223" s="42">
        <v>73</v>
      </c>
      <c r="E223" s="17"/>
      <c r="F223" s="17"/>
      <c r="G223" s="3" t="s">
        <v>129</v>
      </c>
      <c r="H223" s="40" t="s">
        <v>174</v>
      </c>
      <c r="I223" s="2">
        <v>50</v>
      </c>
      <c r="J223" s="33">
        <f t="shared" si="11"/>
        <v>0</v>
      </c>
      <c r="K223" s="34"/>
      <c r="L223" s="35">
        <f t="shared" si="12"/>
        <v>50</v>
      </c>
      <c r="M223" s="71">
        <v>0</v>
      </c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4"/>
      <c r="AU223" s="37">
        <f t="shared" si="13"/>
        <v>0</v>
      </c>
      <c r="AW223" s="38">
        <v>0</v>
      </c>
    </row>
    <row r="224" spans="1:49" ht="11.25">
      <c r="A224" s="59" t="s">
        <v>436</v>
      </c>
      <c r="B224" s="59" t="s">
        <v>305</v>
      </c>
      <c r="C224" s="42" t="s">
        <v>164</v>
      </c>
      <c r="D224" s="42">
        <v>74</v>
      </c>
      <c r="E224" s="4">
        <v>4</v>
      </c>
      <c r="F224" s="4">
        <v>4</v>
      </c>
      <c r="G224" s="3" t="s">
        <v>106</v>
      </c>
      <c r="H224" s="32" t="s">
        <v>170</v>
      </c>
      <c r="I224" s="2">
        <v>40</v>
      </c>
      <c r="J224" s="33">
        <f t="shared" si="11"/>
        <v>0</v>
      </c>
      <c r="K224" s="34"/>
      <c r="L224" s="35">
        <f t="shared" si="12"/>
        <v>40</v>
      </c>
      <c r="M224" s="71">
        <v>0</v>
      </c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4"/>
      <c r="AU224" s="37">
        <f t="shared" si="13"/>
        <v>0</v>
      </c>
      <c r="AW224" s="38">
        <v>0</v>
      </c>
    </row>
    <row r="225" spans="1:49" ht="22.5">
      <c r="A225" s="59" t="s">
        <v>436</v>
      </c>
      <c r="B225" s="59" t="s">
        <v>7</v>
      </c>
      <c r="C225" s="42" t="s">
        <v>164</v>
      </c>
      <c r="D225" s="42">
        <v>74</v>
      </c>
      <c r="E225" s="4">
        <v>5</v>
      </c>
      <c r="F225" s="4">
        <v>5</v>
      </c>
      <c r="G225" s="3" t="s">
        <v>129</v>
      </c>
      <c r="H225" s="40" t="s">
        <v>174</v>
      </c>
      <c r="I225" s="2">
        <v>50</v>
      </c>
      <c r="J225" s="33">
        <f t="shared" si="11"/>
        <v>0</v>
      </c>
      <c r="K225" s="34"/>
      <c r="L225" s="35">
        <f t="shared" si="12"/>
        <v>50</v>
      </c>
      <c r="M225" s="71">
        <v>0</v>
      </c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4"/>
      <c r="AU225" s="37">
        <f t="shared" si="13"/>
        <v>0</v>
      </c>
      <c r="AW225" s="38">
        <v>0</v>
      </c>
    </row>
    <row r="226" spans="1:49" ht="11.25">
      <c r="A226" s="59" t="s">
        <v>75</v>
      </c>
      <c r="B226" s="18" t="s">
        <v>14</v>
      </c>
      <c r="C226" s="42" t="s">
        <v>17</v>
      </c>
      <c r="D226" s="42">
        <v>73</v>
      </c>
      <c r="E226" s="4">
        <v>5</v>
      </c>
      <c r="F226" s="4">
        <v>5</v>
      </c>
      <c r="G226" s="3" t="s">
        <v>105</v>
      </c>
      <c r="H226" s="41" t="s">
        <v>172</v>
      </c>
      <c r="I226" s="2">
        <v>50</v>
      </c>
      <c r="J226" s="33">
        <f aca="true" t="shared" si="14" ref="J226:J260">M226+SUM(N226:AT226)</f>
        <v>37</v>
      </c>
      <c r="K226" s="34"/>
      <c r="L226" s="35">
        <f aca="true" t="shared" si="15" ref="L226:L260">I226-J226</f>
        <v>13</v>
      </c>
      <c r="M226" s="71">
        <v>25</v>
      </c>
      <c r="N226" s="36"/>
      <c r="O226" s="36"/>
      <c r="P226" s="36"/>
      <c r="Q226" s="36"/>
      <c r="R226" s="36">
        <v>12</v>
      </c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4"/>
      <c r="AU226" s="37">
        <f t="shared" si="13"/>
        <v>6</v>
      </c>
      <c r="AW226" s="38">
        <v>6</v>
      </c>
    </row>
    <row r="227" spans="1:49" ht="11.25">
      <c r="A227" s="59" t="s">
        <v>75</v>
      </c>
      <c r="B227" s="18" t="s">
        <v>116</v>
      </c>
      <c r="C227" s="42" t="s">
        <v>509</v>
      </c>
      <c r="D227" s="42">
        <v>74</v>
      </c>
      <c r="E227" s="4">
        <v>3</v>
      </c>
      <c r="F227" s="4">
        <v>3</v>
      </c>
      <c r="G227" s="3" t="s">
        <v>104</v>
      </c>
      <c r="H227" s="43" t="s">
        <v>501</v>
      </c>
      <c r="I227" s="1">
        <v>30</v>
      </c>
      <c r="J227" s="33">
        <f t="shared" si="14"/>
        <v>0</v>
      </c>
      <c r="K227" s="34"/>
      <c r="L227" s="35">
        <f t="shared" si="15"/>
        <v>30</v>
      </c>
      <c r="M227" s="71">
        <v>0</v>
      </c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4"/>
      <c r="AU227" s="37">
        <f t="shared" si="13"/>
        <v>0</v>
      </c>
      <c r="AW227" s="38">
        <v>0</v>
      </c>
    </row>
    <row r="228" spans="1:49" ht="22.5">
      <c r="A228" s="18" t="s">
        <v>260</v>
      </c>
      <c r="B228" s="18" t="s">
        <v>26</v>
      </c>
      <c r="C228" s="42" t="s">
        <v>190</v>
      </c>
      <c r="D228" s="42">
        <v>74</v>
      </c>
      <c r="E228" s="5">
        <v>5</v>
      </c>
      <c r="F228" s="5">
        <v>5</v>
      </c>
      <c r="G228" s="3" t="s">
        <v>129</v>
      </c>
      <c r="H228" s="40" t="s">
        <v>174</v>
      </c>
      <c r="I228" s="2">
        <v>50</v>
      </c>
      <c r="J228" s="33">
        <f t="shared" si="14"/>
        <v>8</v>
      </c>
      <c r="K228" s="34"/>
      <c r="L228" s="35">
        <f t="shared" si="15"/>
        <v>42</v>
      </c>
      <c r="M228" s="71">
        <v>8</v>
      </c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4"/>
      <c r="AU228" s="37">
        <f t="shared" si="13"/>
        <v>0</v>
      </c>
      <c r="AW228" s="38">
        <v>0</v>
      </c>
    </row>
    <row r="229" spans="1:49" ht="22.5">
      <c r="A229" s="18" t="s">
        <v>250</v>
      </c>
      <c r="B229" s="18" t="s">
        <v>251</v>
      </c>
      <c r="C229" s="42" t="s">
        <v>164</v>
      </c>
      <c r="D229" s="42">
        <v>74</v>
      </c>
      <c r="E229" s="5">
        <v>5</v>
      </c>
      <c r="F229" s="4">
        <v>5</v>
      </c>
      <c r="G229" s="3" t="s">
        <v>129</v>
      </c>
      <c r="H229" s="40" t="s">
        <v>174</v>
      </c>
      <c r="I229" s="2">
        <v>50</v>
      </c>
      <c r="J229" s="33">
        <f t="shared" si="14"/>
        <v>0</v>
      </c>
      <c r="K229" s="34"/>
      <c r="L229" s="35">
        <f t="shared" si="15"/>
        <v>50</v>
      </c>
      <c r="M229" s="71">
        <v>0</v>
      </c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4"/>
      <c r="AU229" s="37">
        <f t="shared" si="13"/>
        <v>0</v>
      </c>
      <c r="AW229" s="38">
        <v>0</v>
      </c>
    </row>
    <row r="230" spans="1:49" ht="11.25">
      <c r="A230" s="18" t="s">
        <v>135</v>
      </c>
      <c r="B230" s="18" t="s">
        <v>49</v>
      </c>
      <c r="C230" s="42" t="s">
        <v>34</v>
      </c>
      <c r="D230" s="42">
        <v>73</v>
      </c>
      <c r="E230" s="4">
        <v>2</v>
      </c>
      <c r="F230" s="4">
        <v>2</v>
      </c>
      <c r="G230" s="3" t="s">
        <v>106</v>
      </c>
      <c r="H230" s="32" t="s">
        <v>170</v>
      </c>
      <c r="I230" s="2">
        <v>40</v>
      </c>
      <c r="J230" s="33">
        <f t="shared" si="14"/>
        <v>2</v>
      </c>
      <c r="K230" s="34"/>
      <c r="L230" s="35">
        <f t="shared" si="15"/>
        <v>38</v>
      </c>
      <c r="M230" s="71">
        <v>2</v>
      </c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4"/>
      <c r="AU230" s="37">
        <f t="shared" si="13"/>
        <v>0</v>
      </c>
      <c r="AW230" s="38">
        <v>0</v>
      </c>
    </row>
    <row r="231" spans="1:49" ht="11.25">
      <c r="A231" s="18" t="s">
        <v>186</v>
      </c>
      <c r="B231" s="18" t="s">
        <v>503</v>
      </c>
      <c r="C231" s="42" t="s">
        <v>190</v>
      </c>
      <c r="D231" s="42">
        <v>74</v>
      </c>
      <c r="E231" s="4">
        <v>4</v>
      </c>
      <c r="F231" s="4">
        <v>4</v>
      </c>
      <c r="G231" s="3" t="s">
        <v>105</v>
      </c>
      <c r="H231" s="41" t="s">
        <v>172</v>
      </c>
      <c r="I231" s="2">
        <v>50</v>
      </c>
      <c r="J231" s="33">
        <f t="shared" si="14"/>
        <v>0</v>
      </c>
      <c r="K231" s="34"/>
      <c r="L231" s="35">
        <f t="shared" si="15"/>
        <v>50</v>
      </c>
      <c r="M231" s="71">
        <v>0</v>
      </c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4"/>
      <c r="AU231" s="37">
        <f t="shared" si="13"/>
        <v>0</v>
      </c>
      <c r="AW231" s="38">
        <v>0</v>
      </c>
    </row>
    <row r="232" spans="1:49" ht="22.5">
      <c r="A232" s="18" t="s">
        <v>399</v>
      </c>
      <c r="B232" s="18" t="s">
        <v>9</v>
      </c>
      <c r="C232" s="42" t="s">
        <v>203</v>
      </c>
      <c r="D232" s="42">
        <v>73</v>
      </c>
      <c r="E232" s="17"/>
      <c r="F232" s="17"/>
      <c r="G232" s="3" t="s">
        <v>129</v>
      </c>
      <c r="H232" s="40" t="s">
        <v>174</v>
      </c>
      <c r="I232" s="2">
        <v>50</v>
      </c>
      <c r="J232" s="33">
        <f t="shared" si="14"/>
        <v>0</v>
      </c>
      <c r="K232" s="34"/>
      <c r="L232" s="35">
        <f t="shared" si="15"/>
        <v>50</v>
      </c>
      <c r="M232" s="71">
        <v>0</v>
      </c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4"/>
      <c r="AU232" s="37">
        <f t="shared" si="13"/>
        <v>0</v>
      </c>
      <c r="AW232" s="38">
        <v>0</v>
      </c>
    </row>
    <row r="233" spans="1:49" ht="11.25">
      <c r="A233" s="18" t="s">
        <v>252</v>
      </c>
      <c r="B233" s="18" t="s">
        <v>21</v>
      </c>
      <c r="C233" s="42" t="s">
        <v>164</v>
      </c>
      <c r="D233" s="42">
        <v>74</v>
      </c>
      <c r="E233" s="4">
        <v>3</v>
      </c>
      <c r="F233" s="4">
        <v>3</v>
      </c>
      <c r="G233" s="3" t="s">
        <v>105</v>
      </c>
      <c r="H233" s="41" t="s">
        <v>172</v>
      </c>
      <c r="I233" s="2">
        <v>50</v>
      </c>
      <c r="J233" s="33">
        <f t="shared" si="14"/>
        <v>17</v>
      </c>
      <c r="K233" s="34"/>
      <c r="L233" s="35">
        <f t="shared" si="15"/>
        <v>33</v>
      </c>
      <c r="M233" s="71">
        <v>11</v>
      </c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>
        <v>2</v>
      </c>
      <c r="Y233" s="36"/>
      <c r="Z233" s="36"/>
      <c r="AA233" s="36"/>
      <c r="AB233" s="36"/>
      <c r="AC233" s="36"/>
      <c r="AD233" s="36"/>
      <c r="AE233" s="36">
        <v>4</v>
      </c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4"/>
      <c r="AU233" s="37">
        <f t="shared" si="13"/>
        <v>3</v>
      </c>
      <c r="AW233" s="38">
        <v>3</v>
      </c>
    </row>
    <row r="234" spans="1:49" ht="11.25">
      <c r="A234" s="21" t="s">
        <v>524</v>
      </c>
      <c r="B234" s="21" t="s">
        <v>525</v>
      </c>
      <c r="C234" s="42" t="s">
        <v>509</v>
      </c>
      <c r="D234" s="42">
        <v>74</v>
      </c>
      <c r="E234" s="4">
        <v>3</v>
      </c>
      <c r="F234" s="79">
        <v>4</v>
      </c>
      <c r="G234" s="3" t="s">
        <v>104</v>
      </c>
      <c r="H234" s="43" t="s">
        <v>501</v>
      </c>
      <c r="I234" s="1">
        <v>30</v>
      </c>
      <c r="J234" s="33">
        <f t="shared" si="14"/>
        <v>15</v>
      </c>
      <c r="K234" s="34"/>
      <c r="L234" s="35">
        <f t="shared" si="15"/>
        <v>15</v>
      </c>
      <c r="M234" s="71">
        <v>15</v>
      </c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37">
        <f t="shared" si="13"/>
        <v>0</v>
      </c>
      <c r="AW234" s="38">
        <v>0</v>
      </c>
    </row>
    <row r="235" spans="1:49" ht="11.25">
      <c r="A235" s="18" t="s">
        <v>524</v>
      </c>
      <c r="B235" s="18" t="s">
        <v>525</v>
      </c>
      <c r="C235" s="42" t="s">
        <v>509</v>
      </c>
      <c r="D235" s="42">
        <v>74</v>
      </c>
      <c r="E235" s="4">
        <v>4</v>
      </c>
      <c r="F235" s="4">
        <v>4</v>
      </c>
      <c r="G235" s="3" t="s">
        <v>104</v>
      </c>
      <c r="H235" s="43" t="s">
        <v>501</v>
      </c>
      <c r="I235" s="1">
        <v>30</v>
      </c>
      <c r="J235" s="33">
        <f>M235+SUM(N235:AT235)</f>
        <v>15</v>
      </c>
      <c r="K235" s="34"/>
      <c r="L235" s="35">
        <f>I235-J235</f>
        <v>15</v>
      </c>
      <c r="M235" s="71">
        <v>15</v>
      </c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4"/>
      <c r="AU235" s="37">
        <f t="shared" si="13"/>
        <v>0</v>
      </c>
      <c r="AW235" s="38">
        <v>0</v>
      </c>
    </row>
    <row r="236" spans="1:49" ht="11.25">
      <c r="A236" s="18" t="s">
        <v>586</v>
      </c>
      <c r="B236" s="18" t="s">
        <v>587</v>
      </c>
      <c r="C236" s="26" t="s">
        <v>190</v>
      </c>
      <c r="D236" s="34">
        <v>74</v>
      </c>
      <c r="E236" s="4">
        <v>4</v>
      </c>
      <c r="F236" s="4">
        <v>4</v>
      </c>
      <c r="G236" s="3" t="s">
        <v>106</v>
      </c>
      <c r="H236" s="32" t="s">
        <v>170</v>
      </c>
      <c r="I236" s="1">
        <v>40</v>
      </c>
      <c r="J236" s="33">
        <f t="shared" si="14"/>
        <v>20</v>
      </c>
      <c r="K236" s="34"/>
      <c r="L236" s="35">
        <f t="shared" si="15"/>
        <v>20</v>
      </c>
      <c r="M236" s="71">
        <v>20</v>
      </c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4"/>
      <c r="AU236" s="37">
        <f t="shared" si="13"/>
        <v>0</v>
      </c>
      <c r="AW236" s="38">
        <v>0</v>
      </c>
    </row>
    <row r="237" spans="1:49" ht="11.25">
      <c r="A237" s="18" t="s">
        <v>400</v>
      </c>
      <c r="B237" s="18" t="s">
        <v>401</v>
      </c>
      <c r="C237" s="42" t="s">
        <v>203</v>
      </c>
      <c r="D237" s="42">
        <v>73</v>
      </c>
      <c r="E237" s="17"/>
      <c r="F237" s="17"/>
      <c r="G237" s="3" t="s">
        <v>105</v>
      </c>
      <c r="H237" s="41" t="s">
        <v>172</v>
      </c>
      <c r="I237" s="2">
        <v>50</v>
      </c>
      <c r="J237" s="33">
        <f t="shared" si="14"/>
        <v>0</v>
      </c>
      <c r="K237" s="34"/>
      <c r="L237" s="35">
        <f t="shared" si="15"/>
        <v>50</v>
      </c>
      <c r="M237" s="71">
        <v>0</v>
      </c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4"/>
      <c r="AU237" s="37">
        <f t="shared" si="13"/>
        <v>0</v>
      </c>
      <c r="AW237" s="38">
        <v>0</v>
      </c>
    </row>
    <row r="238" spans="1:49" ht="11.25">
      <c r="A238" s="18" t="s">
        <v>564</v>
      </c>
      <c r="B238" s="18" t="s">
        <v>13</v>
      </c>
      <c r="C238" s="42" t="s">
        <v>46</v>
      </c>
      <c r="D238" s="42">
        <v>73</v>
      </c>
      <c r="E238" s="4">
        <v>4</v>
      </c>
      <c r="F238" s="4">
        <v>4</v>
      </c>
      <c r="G238" s="3" t="s">
        <v>106</v>
      </c>
      <c r="H238" s="32" t="s">
        <v>170</v>
      </c>
      <c r="I238" s="1">
        <v>40</v>
      </c>
      <c r="J238" s="33">
        <f t="shared" si="14"/>
        <v>20</v>
      </c>
      <c r="K238" s="34"/>
      <c r="L238" s="35">
        <f t="shared" si="15"/>
        <v>20</v>
      </c>
      <c r="M238" s="71">
        <v>20</v>
      </c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4"/>
      <c r="AU238" s="37">
        <f t="shared" si="13"/>
        <v>0</v>
      </c>
      <c r="AW238" s="38">
        <v>0</v>
      </c>
    </row>
    <row r="239" spans="1:49" ht="22.5">
      <c r="A239" s="18" t="s">
        <v>489</v>
      </c>
      <c r="B239" s="18" t="s">
        <v>15</v>
      </c>
      <c r="C239" s="42" t="s">
        <v>34</v>
      </c>
      <c r="D239" s="42">
        <v>73</v>
      </c>
      <c r="E239" s="4">
        <v>5</v>
      </c>
      <c r="F239" s="4">
        <v>5</v>
      </c>
      <c r="G239" s="3" t="s">
        <v>129</v>
      </c>
      <c r="H239" s="40" t="s">
        <v>174</v>
      </c>
      <c r="I239" s="2">
        <v>50</v>
      </c>
      <c r="J239" s="33">
        <f t="shared" si="14"/>
        <v>0</v>
      </c>
      <c r="K239" s="34"/>
      <c r="L239" s="35">
        <f t="shared" si="15"/>
        <v>50</v>
      </c>
      <c r="M239" s="71">
        <v>0</v>
      </c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4"/>
      <c r="AU239" s="37">
        <f t="shared" si="13"/>
        <v>0</v>
      </c>
      <c r="AW239" s="38">
        <v>0</v>
      </c>
    </row>
    <row r="240" spans="1:49" ht="11.25">
      <c r="A240" s="18" t="s">
        <v>65</v>
      </c>
      <c r="B240" s="18" t="s">
        <v>14</v>
      </c>
      <c r="C240" s="42" t="s">
        <v>41</v>
      </c>
      <c r="D240" s="42">
        <v>73</v>
      </c>
      <c r="E240" s="4">
        <v>2</v>
      </c>
      <c r="F240" s="4">
        <v>2</v>
      </c>
      <c r="G240" s="3" t="s">
        <v>105</v>
      </c>
      <c r="H240" s="41" t="s">
        <v>172</v>
      </c>
      <c r="I240" s="1">
        <v>50</v>
      </c>
      <c r="J240" s="33">
        <f t="shared" si="14"/>
        <v>0</v>
      </c>
      <c r="K240" s="34"/>
      <c r="L240" s="35">
        <f t="shared" si="15"/>
        <v>50</v>
      </c>
      <c r="M240" s="71">
        <v>0</v>
      </c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4"/>
      <c r="AU240" s="37">
        <f t="shared" si="13"/>
        <v>0</v>
      </c>
      <c r="AW240" s="38">
        <v>0</v>
      </c>
    </row>
    <row r="241" spans="1:49" ht="11.25">
      <c r="A241" s="18" t="s">
        <v>65</v>
      </c>
      <c r="B241" s="18" t="s">
        <v>31</v>
      </c>
      <c r="C241" s="39" t="s">
        <v>41</v>
      </c>
      <c r="D241" s="39">
        <v>73</v>
      </c>
      <c r="E241" s="4">
        <v>4</v>
      </c>
      <c r="F241" s="4">
        <v>4</v>
      </c>
      <c r="G241" s="3" t="s">
        <v>105</v>
      </c>
      <c r="H241" s="41" t="s">
        <v>172</v>
      </c>
      <c r="I241" s="2">
        <v>50</v>
      </c>
      <c r="J241" s="33">
        <f t="shared" si="14"/>
        <v>0</v>
      </c>
      <c r="K241" s="34"/>
      <c r="L241" s="35">
        <f t="shared" si="15"/>
        <v>50</v>
      </c>
      <c r="M241" s="71">
        <v>0</v>
      </c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4"/>
      <c r="AU241" s="37">
        <f t="shared" si="13"/>
        <v>0</v>
      </c>
      <c r="AW241" s="38">
        <v>0</v>
      </c>
    </row>
    <row r="242" spans="1:49" ht="22.5">
      <c r="A242" s="18" t="s">
        <v>444</v>
      </c>
      <c r="B242" s="18" t="s">
        <v>7</v>
      </c>
      <c r="C242" s="39" t="s">
        <v>164</v>
      </c>
      <c r="D242" s="39">
        <v>74</v>
      </c>
      <c r="E242" s="4">
        <v>5</v>
      </c>
      <c r="F242" s="4">
        <v>5</v>
      </c>
      <c r="G242" s="3" t="s">
        <v>129</v>
      </c>
      <c r="H242" s="40" t="s">
        <v>174</v>
      </c>
      <c r="I242" s="2">
        <v>50</v>
      </c>
      <c r="J242" s="33">
        <f t="shared" si="14"/>
        <v>0</v>
      </c>
      <c r="K242" s="34"/>
      <c r="L242" s="35">
        <f t="shared" si="15"/>
        <v>50</v>
      </c>
      <c r="M242" s="71">
        <v>0</v>
      </c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4"/>
      <c r="AU242" s="37">
        <f t="shared" si="13"/>
        <v>0</v>
      </c>
      <c r="AW242" s="38">
        <v>0</v>
      </c>
    </row>
    <row r="243" spans="1:49" ht="22.5">
      <c r="A243" s="18" t="s">
        <v>146</v>
      </c>
      <c r="B243" s="18" t="s">
        <v>13</v>
      </c>
      <c r="C243" s="42" t="s">
        <v>41</v>
      </c>
      <c r="D243" s="42">
        <v>73</v>
      </c>
      <c r="E243" s="4">
        <v>5</v>
      </c>
      <c r="F243" s="4">
        <v>5</v>
      </c>
      <c r="G243" s="3" t="s">
        <v>129</v>
      </c>
      <c r="H243" s="40" t="s">
        <v>174</v>
      </c>
      <c r="I243" s="2">
        <v>50</v>
      </c>
      <c r="J243" s="33">
        <f t="shared" si="14"/>
        <v>3</v>
      </c>
      <c r="K243" s="34"/>
      <c r="L243" s="35">
        <f t="shared" si="15"/>
        <v>47</v>
      </c>
      <c r="M243" s="71">
        <v>3</v>
      </c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4"/>
      <c r="AU243" s="37">
        <f t="shared" si="13"/>
        <v>0</v>
      </c>
      <c r="AW243" s="38">
        <v>0</v>
      </c>
    </row>
    <row r="244" spans="1:49" ht="11.25">
      <c r="A244" s="18" t="s">
        <v>107</v>
      </c>
      <c r="B244" s="18" t="s">
        <v>37</v>
      </c>
      <c r="C244" s="42" t="s">
        <v>34</v>
      </c>
      <c r="D244" s="42">
        <v>73</v>
      </c>
      <c r="E244" s="4">
        <v>4</v>
      </c>
      <c r="F244" s="4">
        <v>4</v>
      </c>
      <c r="G244" s="3" t="s">
        <v>105</v>
      </c>
      <c r="H244" s="41" t="s">
        <v>172</v>
      </c>
      <c r="I244" s="1">
        <v>50</v>
      </c>
      <c r="J244" s="33">
        <f t="shared" si="14"/>
        <v>0</v>
      </c>
      <c r="K244" s="34"/>
      <c r="L244" s="35">
        <f t="shared" si="15"/>
        <v>50</v>
      </c>
      <c r="M244" s="71">
        <v>0</v>
      </c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4"/>
      <c r="AU244" s="37">
        <f t="shared" si="13"/>
        <v>0</v>
      </c>
      <c r="AW244" s="38">
        <v>0</v>
      </c>
    </row>
    <row r="245" spans="1:49" ht="11.25">
      <c r="A245" s="18" t="s">
        <v>402</v>
      </c>
      <c r="B245" s="18" t="s">
        <v>15</v>
      </c>
      <c r="C245" s="39" t="s">
        <v>203</v>
      </c>
      <c r="D245" s="39">
        <v>73</v>
      </c>
      <c r="E245" s="17"/>
      <c r="F245" s="17"/>
      <c r="G245" s="3" t="s">
        <v>105</v>
      </c>
      <c r="H245" s="41" t="s">
        <v>172</v>
      </c>
      <c r="I245" s="2">
        <v>50</v>
      </c>
      <c r="J245" s="33">
        <f t="shared" si="14"/>
        <v>0</v>
      </c>
      <c r="K245" s="34"/>
      <c r="L245" s="35">
        <f t="shared" si="15"/>
        <v>50</v>
      </c>
      <c r="M245" s="71">
        <v>0</v>
      </c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4"/>
      <c r="AU245" s="37">
        <f t="shared" si="13"/>
        <v>0</v>
      </c>
      <c r="AW245" s="38">
        <v>0</v>
      </c>
    </row>
    <row r="246" spans="1:49" ht="11.25">
      <c r="A246" s="18" t="s">
        <v>404</v>
      </c>
      <c r="B246" s="18" t="s">
        <v>11</v>
      </c>
      <c r="C246" s="42" t="s">
        <v>41</v>
      </c>
      <c r="D246" s="42">
        <v>73</v>
      </c>
      <c r="E246" s="17"/>
      <c r="F246" s="17"/>
      <c r="G246" s="3" t="s">
        <v>106</v>
      </c>
      <c r="H246" s="32" t="s">
        <v>170</v>
      </c>
      <c r="I246" s="1">
        <v>40</v>
      </c>
      <c r="J246" s="33">
        <f t="shared" si="14"/>
        <v>0</v>
      </c>
      <c r="K246" s="34"/>
      <c r="L246" s="35">
        <f t="shared" si="15"/>
        <v>40</v>
      </c>
      <c r="M246" s="71">
        <v>0</v>
      </c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4"/>
      <c r="AU246" s="37">
        <f t="shared" si="13"/>
        <v>0</v>
      </c>
      <c r="AW246" s="38">
        <v>0</v>
      </c>
    </row>
    <row r="247" spans="1:49" ht="22.5">
      <c r="A247" s="18" t="s">
        <v>404</v>
      </c>
      <c r="B247" s="18" t="s">
        <v>13</v>
      </c>
      <c r="C247" s="42" t="s">
        <v>41</v>
      </c>
      <c r="D247" s="42">
        <v>73</v>
      </c>
      <c r="E247" s="17"/>
      <c r="F247" s="17"/>
      <c r="G247" s="3" t="s">
        <v>129</v>
      </c>
      <c r="H247" s="40" t="s">
        <v>174</v>
      </c>
      <c r="I247" s="2">
        <v>50</v>
      </c>
      <c r="J247" s="33">
        <f t="shared" si="14"/>
        <v>0</v>
      </c>
      <c r="K247" s="34"/>
      <c r="L247" s="35">
        <f t="shared" si="15"/>
        <v>50</v>
      </c>
      <c r="M247" s="71">
        <v>0</v>
      </c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4"/>
      <c r="AU247" s="37">
        <f t="shared" si="13"/>
        <v>0</v>
      </c>
      <c r="AW247" s="38">
        <v>0</v>
      </c>
    </row>
    <row r="248" spans="1:49" ht="11.25">
      <c r="A248" s="18" t="s">
        <v>404</v>
      </c>
      <c r="B248" s="18" t="s">
        <v>32</v>
      </c>
      <c r="C248" s="42" t="s">
        <v>41</v>
      </c>
      <c r="D248" s="42">
        <v>73</v>
      </c>
      <c r="E248" s="17"/>
      <c r="F248" s="17"/>
      <c r="G248" s="3" t="s">
        <v>105</v>
      </c>
      <c r="H248" s="41" t="s">
        <v>172</v>
      </c>
      <c r="I248" s="2">
        <v>50</v>
      </c>
      <c r="J248" s="33">
        <f t="shared" si="14"/>
        <v>0</v>
      </c>
      <c r="K248" s="34"/>
      <c r="L248" s="35">
        <f t="shared" si="15"/>
        <v>50</v>
      </c>
      <c r="M248" s="71">
        <v>0</v>
      </c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4"/>
      <c r="AU248" s="37">
        <f t="shared" si="13"/>
        <v>0</v>
      </c>
      <c r="AW248" s="38">
        <v>0</v>
      </c>
    </row>
    <row r="249" spans="1:49" ht="11.25">
      <c r="A249" s="18" t="s">
        <v>405</v>
      </c>
      <c r="B249" s="18" t="s">
        <v>307</v>
      </c>
      <c r="C249" s="42" t="s">
        <v>41</v>
      </c>
      <c r="D249" s="42">
        <v>73</v>
      </c>
      <c r="E249" s="17"/>
      <c r="F249" s="17"/>
      <c r="G249" s="3" t="s">
        <v>104</v>
      </c>
      <c r="H249" s="49" t="s">
        <v>501</v>
      </c>
      <c r="I249" s="2">
        <v>30</v>
      </c>
      <c r="J249" s="33">
        <f t="shared" si="14"/>
        <v>0</v>
      </c>
      <c r="K249" s="34"/>
      <c r="L249" s="35">
        <f t="shared" si="15"/>
        <v>30</v>
      </c>
      <c r="M249" s="71">
        <v>0</v>
      </c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4"/>
      <c r="AU249" s="37">
        <f t="shared" si="13"/>
        <v>0</v>
      </c>
      <c r="AW249" s="38">
        <v>0</v>
      </c>
    </row>
    <row r="250" spans="1:49" ht="22.5">
      <c r="A250" s="18" t="s">
        <v>406</v>
      </c>
      <c r="B250" s="18" t="s">
        <v>15</v>
      </c>
      <c r="C250" s="42" t="s">
        <v>203</v>
      </c>
      <c r="D250" s="42">
        <v>73</v>
      </c>
      <c r="E250" s="17"/>
      <c r="F250" s="17"/>
      <c r="G250" s="3" t="s">
        <v>129</v>
      </c>
      <c r="H250" s="40" t="s">
        <v>174</v>
      </c>
      <c r="I250" s="2">
        <v>50</v>
      </c>
      <c r="J250" s="33">
        <f t="shared" si="14"/>
        <v>0</v>
      </c>
      <c r="K250" s="34"/>
      <c r="L250" s="35">
        <f t="shared" si="15"/>
        <v>50</v>
      </c>
      <c r="M250" s="71">
        <v>0</v>
      </c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4"/>
      <c r="AU250" s="37">
        <f t="shared" si="13"/>
        <v>0</v>
      </c>
      <c r="AW250" s="38">
        <v>0</v>
      </c>
    </row>
    <row r="251" spans="1:49" ht="22.5">
      <c r="A251" s="18" t="s">
        <v>417</v>
      </c>
      <c r="B251" s="18" t="s">
        <v>103</v>
      </c>
      <c r="C251" s="42" t="s">
        <v>151</v>
      </c>
      <c r="D251" s="42">
        <v>74</v>
      </c>
      <c r="E251" s="17"/>
      <c r="F251" s="17"/>
      <c r="G251" s="3" t="s">
        <v>129</v>
      </c>
      <c r="H251" s="40" t="s">
        <v>174</v>
      </c>
      <c r="I251" s="2">
        <v>50</v>
      </c>
      <c r="J251" s="33">
        <f t="shared" si="14"/>
        <v>0</v>
      </c>
      <c r="K251" s="34"/>
      <c r="L251" s="35">
        <f t="shared" si="15"/>
        <v>50</v>
      </c>
      <c r="M251" s="71">
        <v>0</v>
      </c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4"/>
      <c r="AU251" s="37">
        <f t="shared" si="13"/>
        <v>0</v>
      </c>
      <c r="AW251" s="38">
        <v>0</v>
      </c>
    </row>
    <row r="252" spans="1:49" ht="11.25">
      <c r="A252" s="18" t="s">
        <v>192</v>
      </c>
      <c r="B252" s="18" t="s">
        <v>9</v>
      </c>
      <c r="C252" s="42" t="s">
        <v>46</v>
      </c>
      <c r="D252" s="42">
        <v>73</v>
      </c>
      <c r="E252" s="4">
        <v>3</v>
      </c>
      <c r="F252" s="4">
        <v>3</v>
      </c>
      <c r="G252" s="3" t="s">
        <v>105</v>
      </c>
      <c r="H252" s="41" t="s">
        <v>172</v>
      </c>
      <c r="I252" s="2">
        <v>50</v>
      </c>
      <c r="J252" s="33">
        <f t="shared" si="14"/>
        <v>7</v>
      </c>
      <c r="K252" s="34"/>
      <c r="L252" s="35">
        <f t="shared" si="15"/>
        <v>43</v>
      </c>
      <c r="M252" s="71">
        <v>6</v>
      </c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>
        <v>1</v>
      </c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4"/>
      <c r="AU252" s="37">
        <f t="shared" si="13"/>
        <v>0.5</v>
      </c>
      <c r="AW252" s="38">
        <v>0.5</v>
      </c>
    </row>
    <row r="253" spans="1:49" ht="11.25">
      <c r="A253" s="18" t="s">
        <v>165</v>
      </c>
      <c r="B253" s="18" t="s">
        <v>259</v>
      </c>
      <c r="C253" s="39" t="s">
        <v>203</v>
      </c>
      <c r="D253" s="39">
        <v>73</v>
      </c>
      <c r="E253" s="17"/>
      <c r="F253" s="17"/>
      <c r="G253" s="3" t="s">
        <v>106</v>
      </c>
      <c r="H253" s="32" t="s">
        <v>170</v>
      </c>
      <c r="I253" s="1">
        <v>40</v>
      </c>
      <c r="J253" s="33">
        <f t="shared" si="14"/>
        <v>0</v>
      </c>
      <c r="K253" s="34"/>
      <c r="L253" s="35">
        <f t="shared" si="15"/>
        <v>40</v>
      </c>
      <c r="M253" s="71">
        <v>0</v>
      </c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4"/>
      <c r="AU253" s="37">
        <f t="shared" si="13"/>
        <v>0</v>
      </c>
      <c r="AW253" s="38">
        <v>0</v>
      </c>
    </row>
    <row r="254" spans="1:49" ht="11.25">
      <c r="A254" s="18" t="s">
        <v>529</v>
      </c>
      <c r="B254" s="18" t="s">
        <v>367</v>
      </c>
      <c r="C254" s="42" t="s">
        <v>509</v>
      </c>
      <c r="D254" s="42">
        <v>74</v>
      </c>
      <c r="E254" s="4">
        <v>4</v>
      </c>
      <c r="F254" s="4">
        <v>4</v>
      </c>
      <c r="G254" s="3" t="s">
        <v>104</v>
      </c>
      <c r="H254" s="43" t="s">
        <v>501</v>
      </c>
      <c r="I254" s="1">
        <v>30</v>
      </c>
      <c r="J254" s="33">
        <f t="shared" si="14"/>
        <v>25</v>
      </c>
      <c r="K254" s="34"/>
      <c r="L254" s="51">
        <f t="shared" si="15"/>
        <v>5</v>
      </c>
      <c r="M254" s="71">
        <v>15</v>
      </c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>
        <v>2</v>
      </c>
      <c r="AB254" s="36"/>
      <c r="AC254" s="36"/>
      <c r="AD254" s="36"/>
      <c r="AE254" s="36"/>
      <c r="AF254" s="36"/>
      <c r="AG254" s="36">
        <v>8</v>
      </c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4"/>
      <c r="AU254" s="37">
        <f t="shared" si="13"/>
        <v>5</v>
      </c>
      <c r="AW254" s="38">
        <v>5</v>
      </c>
    </row>
    <row r="255" spans="1:49" ht="11.25">
      <c r="A255" s="18" t="s">
        <v>558</v>
      </c>
      <c r="B255" s="18" t="s">
        <v>143</v>
      </c>
      <c r="C255" s="42" t="s">
        <v>34</v>
      </c>
      <c r="D255" s="42">
        <v>73</v>
      </c>
      <c r="E255" s="17"/>
      <c r="F255" s="17"/>
      <c r="G255" s="3" t="s">
        <v>106</v>
      </c>
      <c r="H255" s="32" t="s">
        <v>170</v>
      </c>
      <c r="I255" s="1">
        <v>40</v>
      </c>
      <c r="J255" s="33">
        <f t="shared" si="14"/>
        <v>20</v>
      </c>
      <c r="K255" s="34"/>
      <c r="L255" s="35">
        <f t="shared" si="15"/>
        <v>20</v>
      </c>
      <c r="M255" s="71">
        <v>20</v>
      </c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4"/>
      <c r="AU255" s="37">
        <f t="shared" si="13"/>
        <v>0</v>
      </c>
      <c r="AW255" s="38">
        <v>0</v>
      </c>
    </row>
    <row r="256" spans="1:49" ht="11.25">
      <c r="A256" s="18" t="s">
        <v>408</v>
      </c>
      <c r="B256" s="18" t="s">
        <v>409</v>
      </c>
      <c r="C256" s="39" t="s">
        <v>203</v>
      </c>
      <c r="D256" s="39">
        <v>73</v>
      </c>
      <c r="E256" s="4">
        <v>4</v>
      </c>
      <c r="F256" s="4">
        <v>4</v>
      </c>
      <c r="G256" s="3" t="s">
        <v>104</v>
      </c>
      <c r="H256" s="43" t="s">
        <v>501</v>
      </c>
      <c r="I256" s="1">
        <v>30</v>
      </c>
      <c r="J256" s="33">
        <f t="shared" si="14"/>
        <v>21</v>
      </c>
      <c r="K256" s="34"/>
      <c r="L256" s="51">
        <f t="shared" si="15"/>
        <v>9</v>
      </c>
      <c r="M256" s="71">
        <v>15</v>
      </c>
      <c r="N256" s="36"/>
      <c r="O256" s="36"/>
      <c r="P256" s="36"/>
      <c r="Q256" s="36"/>
      <c r="R256" s="36"/>
      <c r="S256" s="36"/>
      <c r="T256" s="36"/>
      <c r="U256" s="36"/>
      <c r="V256" s="36"/>
      <c r="W256" s="36">
        <v>6</v>
      </c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4"/>
      <c r="AU256" s="37">
        <f t="shared" si="13"/>
        <v>3</v>
      </c>
      <c r="AW256" s="38">
        <v>3</v>
      </c>
    </row>
    <row r="257" spans="1:49" ht="11.25">
      <c r="A257" s="18" t="s">
        <v>71</v>
      </c>
      <c r="B257" s="18" t="s">
        <v>1</v>
      </c>
      <c r="C257" s="42" t="s">
        <v>46</v>
      </c>
      <c r="D257" s="42">
        <v>73</v>
      </c>
      <c r="E257" s="4">
        <v>3</v>
      </c>
      <c r="F257" s="4">
        <v>3</v>
      </c>
      <c r="G257" s="3" t="s">
        <v>106</v>
      </c>
      <c r="H257" s="32" t="s">
        <v>170</v>
      </c>
      <c r="I257" s="1">
        <v>40</v>
      </c>
      <c r="J257" s="33">
        <f t="shared" si="14"/>
        <v>9.5</v>
      </c>
      <c r="K257" s="34"/>
      <c r="L257" s="35">
        <f t="shared" si="15"/>
        <v>30.5</v>
      </c>
      <c r="M257" s="71">
        <v>3.5</v>
      </c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>
        <v>6</v>
      </c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4"/>
      <c r="AU257" s="37">
        <f t="shared" si="13"/>
        <v>3</v>
      </c>
      <c r="AW257" s="38">
        <v>3</v>
      </c>
    </row>
    <row r="258" spans="1:49" ht="11.25">
      <c r="A258" s="18" t="s">
        <v>239</v>
      </c>
      <c r="B258" s="18" t="s">
        <v>240</v>
      </c>
      <c r="C258" s="42" t="s">
        <v>46</v>
      </c>
      <c r="D258" s="42">
        <v>73</v>
      </c>
      <c r="E258" s="4">
        <v>3</v>
      </c>
      <c r="F258" s="4">
        <v>3</v>
      </c>
      <c r="G258" s="3" t="s">
        <v>105</v>
      </c>
      <c r="H258" s="41" t="s">
        <v>172</v>
      </c>
      <c r="I258" s="2">
        <v>50</v>
      </c>
      <c r="J258" s="33">
        <f t="shared" si="14"/>
        <v>18</v>
      </c>
      <c r="K258" s="34"/>
      <c r="L258" s="35">
        <f t="shared" si="15"/>
        <v>32</v>
      </c>
      <c r="M258" s="71">
        <v>18</v>
      </c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4"/>
      <c r="AU258" s="37">
        <f t="shared" si="13"/>
        <v>0</v>
      </c>
      <c r="AW258" s="38">
        <v>0</v>
      </c>
    </row>
    <row r="259" spans="1:49" ht="22.5">
      <c r="A259" s="18" t="s">
        <v>412</v>
      </c>
      <c r="B259" s="18" t="s">
        <v>413</v>
      </c>
      <c r="C259" s="42" t="s">
        <v>34</v>
      </c>
      <c r="D259" s="42">
        <v>73</v>
      </c>
      <c r="E259" s="4"/>
      <c r="F259" s="4"/>
      <c r="G259" s="3" t="s">
        <v>129</v>
      </c>
      <c r="H259" s="40" t="s">
        <v>174</v>
      </c>
      <c r="I259" s="2">
        <v>50</v>
      </c>
      <c r="J259" s="33">
        <f t="shared" si="14"/>
        <v>0</v>
      </c>
      <c r="K259" s="34"/>
      <c r="L259" s="35">
        <f t="shared" si="15"/>
        <v>50</v>
      </c>
      <c r="M259" s="71">
        <v>0</v>
      </c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4"/>
      <c r="AU259" s="37">
        <f t="shared" si="13"/>
        <v>0</v>
      </c>
      <c r="AW259" s="38">
        <v>0</v>
      </c>
    </row>
    <row r="260" spans="1:49" ht="11.25">
      <c r="A260" s="18" t="s">
        <v>123</v>
      </c>
      <c r="B260" s="18" t="s">
        <v>154</v>
      </c>
      <c r="C260" s="42" t="s">
        <v>46</v>
      </c>
      <c r="D260" s="42">
        <v>73</v>
      </c>
      <c r="E260" s="4">
        <v>5</v>
      </c>
      <c r="F260" s="4">
        <v>5</v>
      </c>
      <c r="G260" s="3" t="s">
        <v>105</v>
      </c>
      <c r="H260" s="41" t="s">
        <v>172</v>
      </c>
      <c r="I260" s="2">
        <v>50</v>
      </c>
      <c r="J260" s="33">
        <f t="shared" si="14"/>
        <v>17</v>
      </c>
      <c r="K260" s="34"/>
      <c r="L260" s="35">
        <f t="shared" si="15"/>
        <v>33</v>
      </c>
      <c r="M260" s="71">
        <v>3</v>
      </c>
      <c r="N260" s="36"/>
      <c r="O260" s="36"/>
      <c r="P260" s="36"/>
      <c r="Q260" s="36"/>
      <c r="R260" s="36"/>
      <c r="S260" s="36"/>
      <c r="T260" s="36"/>
      <c r="U260" s="36">
        <v>12</v>
      </c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>
        <v>2</v>
      </c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4"/>
      <c r="AU260" s="37">
        <f t="shared" si="13"/>
        <v>7</v>
      </c>
      <c r="AW260" s="38">
        <v>7</v>
      </c>
    </row>
    <row r="261" ht="11.25"/>
    <row r="262" ht="11.25"/>
  </sheetData>
  <sheetProtection/>
  <autoFilter ref="A2:AU2"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309"/>
  <sheetViews>
    <sheetView zoomScalePageLayoutView="0" workbookViewId="0" topLeftCell="A95">
      <pane xSplit="1" topLeftCell="B1" activePane="topRight" state="frozen"/>
      <selection pane="topLeft" activeCell="A1" sqref="A1"/>
      <selection pane="topRight" activeCell="A112" sqref="A112:I112"/>
    </sheetView>
  </sheetViews>
  <sheetFormatPr defaultColWidth="11.421875" defaultRowHeight="12.75"/>
  <cols>
    <col min="1" max="1" width="12.57421875" style="38" bestFit="1" customWidth="1"/>
    <col min="2" max="2" width="9.57421875" style="38" customWidth="1"/>
    <col min="3" max="3" width="8.421875" style="38" customWidth="1"/>
    <col min="4" max="6" width="2.57421875" style="38" customWidth="1"/>
    <col min="7" max="7" width="3.57421875" style="38" bestFit="1" customWidth="1"/>
    <col min="8" max="8" width="5.57421875" style="38" bestFit="1" customWidth="1"/>
    <col min="9" max="9" width="3.57421875" style="38" bestFit="1" customWidth="1"/>
    <col min="10" max="10" width="3.57421875" style="38" customWidth="1"/>
    <col min="11" max="11" width="0.9921875" style="38" customWidth="1"/>
    <col min="12" max="12" width="3.57421875" style="38" customWidth="1"/>
    <col min="13" max="13" width="3.57421875" style="38" bestFit="1" customWidth="1"/>
    <col min="14" max="21" width="3.8515625" style="62" customWidth="1"/>
    <col min="22" max="22" width="3.8515625" style="52" customWidth="1"/>
    <col min="23" max="46" width="3.8515625" style="62" customWidth="1"/>
    <col min="47" max="51" width="4.140625" style="62" customWidth="1"/>
    <col min="52" max="52" width="3.8515625" style="38" customWidth="1"/>
    <col min="53" max="53" width="3.57421875" style="38" bestFit="1" customWidth="1"/>
    <col min="54" max="16384" width="11.421875" style="38" customWidth="1"/>
  </cols>
  <sheetData>
    <row r="1" spans="1:53" ht="24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Z1" s="52"/>
      <c r="BA1" s="52"/>
    </row>
    <row r="2" spans="1:53" s="30" customFormat="1" ht="146.25" customHeight="1">
      <c r="A2" s="26" t="s">
        <v>265</v>
      </c>
      <c r="B2" s="26" t="s">
        <v>266</v>
      </c>
      <c r="C2" s="26" t="s">
        <v>272</v>
      </c>
      <c r="D2" s="27" t="s">
        <v>310</v>
      </c>
      <c r="E2" s="27" t="s">
        <v>267</v>
      </c>
      <c r="F2" s="27" t="s">
        <v>268</v>
      </c>
      <c r="G2" s="27" t="s">
        <v>269</v>
      </c>
      <c r="H2" s="27" t="s">
        <v>271</v>
      </c>
      <c r="I2" s="27" t="s">
        <v>131</v>
      </c>
      <c r="J2" s="28" t="s">
        <v>273</v>
      </c>
      <c r="K2" s="26"/>
      <c r="L2" s="29" t="s">
        <v>294</v>
      </c>
      <c r="M2" s="27" t="s">
        <v>270</v>
      </c>
      <c r="N2" s="63" t="s">
        <v>276</v>
      </c>
      <c r="O2" s="63" t="s">
        <v>281</v>
      </c>
      <c r="P2" s="63" t="s">
        <v>282</v>
      </c>
      <c r="Q2" s="63" t="s">
        <v>278</v>
      </c>
      <c r="R2" s="63" t="s">
        <v>308</v>
      </c>
      <c r="S2" s="63" t="s">
        <v>283</v>
      </c>
      <c r="T2" s="63" t="s">
        <v>277</v>
      </c>
      <c r="U2" s="63" t="s">
        <v>287</v>
      </c>
      <c r="V2" s="63" t="s">
        <v>274</v>
      </c>
      <c r="W2" s="63" t="s">
        <v>275</v>
      </c>
      <c r="X2" s="63" t="s">
        <v>284</v>
      </c>
      <c r="Y2" s="63" t="s">
        <v>285</v>
      </c>
      <c r="Z2" s="63" t="s">
        <v>279</v>
      </c>
      <c r="AA2" s="63" t="s">
        <v>286</v>
      </c>
      <c r="AB2" s="63" t="s">
        <v>296</v>
      </c>
      <c r="AC2" s="63" t="s">
        <v>297</v>
      </c>
      <c r="AD2" s="63" t="s">
        <v>280</v>
      </c>
      <c r="AE2" s="63" t="s">
        <v>288</v>
      </c>
      <c r="AF2" s="63" t="s">
        <v>289</v>
      </c>
      <c r="AG2" s="63" t="s">
        <v>295</v>
      </c>
      <c r="AH2" s="63" t="s">
        <v>290</v>
      </c>
      <c r="AI2" s="63" t="s">
        <v>485</v>
      </c>
      <c r="AJ2" s="63" t="s">
        <v>486</v>
      </c>
      <c r="AK2" s="63" t="s">
        <v>487</v>
      </c>
      <c r="AL2" s="63" t="s">
        <v>488</v>
      </c>
      <c r="AM2" s="63" t="s">
        <v>291</v>
      </c>
      <c r="AN2" s="63" t="s">
        <v>490</v>
      </c>
      <c r="AO2" s="63" t="s">
        <v>491</v>
      </c>
      <c r="AP2" s="63" t="s">
        <v>492</v>
      </c>
      <c r="AQ2" s="63" t="s">
        <v>493</v>
      </c>
      <c r="AR2" s="63" t="s">
        <v>494</v>
      </c>
      <c r="AS2" s="63" t="s">
        <v>495</v>
      </c>
      <c r="AT2" s="63" t="s">
        <v>292</v>
      </c>
      <c r="AU2" s="63" t="s">
        <v>293</v>
      </c>
      <c r="AV2" s="63" t="s">
        <v>496</v>
      </c>
      <c r="AW2" s="63" t="s">
        <v>497</v>
      </c>
      <c r="AX2" s="63" t="s">
        <v>498</v>
      </c>
      <c r="AY2" s="63" t="s">
        <v>499</v>
      </c>
      <c r="AZ2" s="26"/>
      <c r="BA2" s="68"/>
    </row>
    <row r="3" spans="1:53" ht="11.25">
      <c r="A3" s="18" t="s">
        <v>153</v>
      </c>
      <c r="B3" s="18" t="s">
        <v>2</v>
      </c>
      <c r="C3" s="31" t="s">
        <v>41</v>
      </c>
      <c r="D3" s="31">
        <v>73</v>
      </c>
      <c r="E3" s="4">
        <v>4</v>
      </c>
      <c r="F3" s="4">
        <v>4</v>
      </c>
      <c r="G3" s="3" t="s">
        <v>106</v>
      </c>
      <c r="H3" s="32" t="s">
        <v>170</v>
      </c>
      <c r="I3" s="1">
        <v>40</v>
      </c>
      <c r="J3" s="33">
        <f aca="true" t="shared" si="0" ref="J3:J66">M3+SUM(N3:AZ3)</f>
        <v>13</v>
      </c>
      <c r="K3" s="34"/>
      <c r="L3" s="35">
        <f aca="true" t="shared" si="1" ref="L3:L67">I3-J3</f>
        <v>27</v>
      </c>
      <c r="M3" s="9">
        <v>13</v>
      </c>
      <c r="N3" s="36"/>
      <c r="O3" s="36"/>
      <c r="P3" s="36"/>
      <c r="Q3" s="36"/>
      <c r="R3" s="36"/>
      <c r="S3" s="36"/>
      <c r="T3" s="36"/>
      <c r="U3" s="36"/>
      <c r="V3" s="37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4"/>
      <c r="BA3" s="37"/>
    </row>
    <row r="4" spans="1:53" ht="22.5">
      <c r="A4" s="18" t="s">
        <v>309</v>
      </c>
      <c r="B4" s="18" t="s">
        <v>13</v>
      </c>
      <c r="C4" s="39" t="s">
        <v>203</v>
      </c>
      <c r="D4" s="39">
        <v>73</v>
      </c>
      <c r="E4" s="17"/>
      <c r="F4" s="17"/>
      <c r="G4" s="3" t="s">
        <v>129</v>
      </c>
      <c r="H4" s="40" t="s">
        <v>174</v>
      </c>
      <c r="I4" s="1">
        <v>50</v>
      </c>
      <c r="J4" s="33">
        <f t="shared" si="0"/>
        <v>0</v>
      </c>
      <c r="K4" s="34"/>
      <c r="L4" s="35">
        <f t="shared" si="1"/>
        <v>50</v>
      </c>
      <c r="M4" s="9">
        <v>0</v>
      </c>
      <c r="N4" s="36"/>
      <c r="O4" s="36"/>
      <c r="P4" s="36"/>
      <c r="Q4" s="36"/>
      <c r="R4" s="36"/>
      <c r="S4" s="36"/>
      <c r="T4" s="36"/>
      <c r="U4" s="36"/>
      <c r="V4" s="37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4"/>
      <c r="BA4" s="37"/>
    </row>
    <row r="5" spans="1:53" ht="11.25">
      <c r="A5" s="18" t="s">
        <v>416</v>
      </c>
      <c r="B5" s="18" t="s">
        <v>15</v>
      </c>
      <c r="C5" s="39" t="s">
        <v>151</v>
      </c>
      <c r="D5" s="39">
        <v>74</v>
      </c>
      <c r="E5" s="4">
        <v>5</v>
      </c>
      <c r="F5" s="4">
        <v>5</v>
      </c>
      <c r="G5" s="3" t="s">
        <v>105</v>
      </c>
      <c r="H5" s="41" t="s">
        <v>172</v>
      </c>
      <c r="I5" s="1">
        <v>50</v>
      </c>
      <c r="J5" s="33">
        <f t="shared" si="0"/>
        <v>0</v>
      </c>
      <c r="K5" s="34"/>
      <c r="L5" s="35">
        <f t="shared" si="1"/>
        <v>50</v>
      </c>
      <c r="M5" s="9">
        <v>0</v>
      </c>
      <c r="N5" s="36"/>
      <c r="O5" s="36"/>
      <c r="P5" s="36"/>
      <c r="Q5" s="36"/>
      <c r="R5" s="36"/>
      <c r="S5" s="36"/>
      <c r="T5" s="36"/>
      <c r="U5" s="36"/>
      <c r="V5" s="37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4"/>
      <c r="BA5" s="37"/>
    </row>
    <row r="6" spans="1:53" ht="11.25">
      <c r="A6" s="18" t="s">
        <v>233</v>
      </c>
      <c r="B6" s="18" t="s">
        <v>9</v>
      </c>
      <c r="C6" s="42" t="s">
        <v>41</v>
      </c>
      <c r="D6" s="42">
        <v>73</v>
      </c>
      <c r="E6" s="4">
        <v>4</v>
      </c>
      <c r="F6" s="4">
        <v>4</v>
      </c>
      <c r="G6" s="3" t="s">
        <v>106</v>
      </c>
      <c r="H6" s="32" t="s">
        <v>170</v>
      </c>
      <c r="I6" s="1">
        <v>40</v>
      </c>
      <c r="J6" s="33">
        <f t="shared" si="0"/>
        <v>0</v>
      </c>
      <c r="K6" s="34"/>
      <c r="L6" s="35">
        <f t="shared" si="1"/>
        <v>40</v>
      </c>
      <c r="M6" s="9">
        <v>0</v>
      </c>
      <c r="N6" s="36"/>
      <c r="O6" s="36"/>
      <c r="P6" s="36"/>
      <c r="Q6" s="36"/>
      <c r="R6" s="36"/>
      <c r="S6" s="36"/>
      <c r="T6" s="36"/>
      <c r="U6" s="36"/>
      <c r="V6" s="37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4"/>
      <c r="BA6" s="37"/>
    </row>
    <row r="7" spans="1:53" ht="11.25">
      <c r="A7" s="18" t="s">
        <v>155</v>
      </c>
      <c r="B7" s="18" t="s">
        <v>16</v>
      </c>
      <c r="C7" s="39" t="s">
        <v>17</v>
      </c>
      <c r="D7" s="39">
        <v>73</v>
      </c>
      <c r="E7" s="4">
        <v>5</v>
      </c>
      <c r="F7" s="4">
        <v>5</v>
      </c>
      <c r="G7" s="3" t="s">
        <v>105</v>
      </c>
      <c r="H7" s="41" t="s">
        <v>172</v>
      </c>
      <c r="I7" s="1">
        <v>50</v>
      </c>
      <c r="J7" s="33">
        <f t="shared" si="0"/>
        <v>1</v>
      </c>
      <c r="K7" s="34"/>
      <c r="L7" s="35">
        <f t="shared" si="1"/>
        <v>49</v>
      </c>
      <c r="M7" s="9">
        <v>1</v>
      </c>
      <c r="N7" s="36"/>
      <c r="O7" s="36"/>
      <c r="P7" s="36"/>
      <c r="Q7" s="36"/>
      <c r="R7" s="36"/>
      <c r="S7" s="36"/>
      <c r="T7" s="36"/>
      <c r="U7" s="36"/>
      <c r="V7" s="3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4"/>
      <c r="BA7" s="37"/>
    </row>
    <row r="8" spans="1:53" ht="11.25">
      <c r="A8" s="18" t="s">
        <v>138</v>
      </c>
      <c r="B8" s="18" t="s">
        <v>139</v>
      </c>
      <c r="C8" s="42" t="s">
        <v>151</v>
      </c>
      <c r="D8" s="42">
        <v>74</v>
      </c>
      <c r="E8" s="4">
        <v>4</v>
      </c>
      <c r="F8" s="4">
        <v>4</v>
      </c>
      <c r="G8" s="3" t="s">
        <v>104</v>
      </c>
      <c r="H8" s="43" t="s">
        <v>171</v>
      </c>
      <c r="I8" s="1">
        <v>30</v>
      </c>
      <c r="J8" s="33">
        <f t="shared" si="0"/>
        <v>0</v>
      </c>
      <c r="K8" s="34"/>
      <c r="L8" s="35">
        <f t="shared" si="1"/>
        <v>30</v>
      </c>
      <c r="M8" s="9">
        <v>0</v>
      </c>
      <c r="N8" s="36"/>
      <c r="O8" s="36"/>
      <c r="P8" s="36"/>
      <c r="Q8" s="36"/>
      <c r="R8" s="36"/>
      <c r="S8" s="36"/>
      <c r="T8" s="36"/>
      <c r="U8" s="36"/>
      <c r="V8" s="37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4"/>
      <c r="BA8" s="37"/>
    </row>
    <row r="9" spans="1:53" ht="22.5">
      <c r="A9" s="18" t="s">
        <v>141</v>
      </c>
      <c r="B9" s="18" t="s">
        <v>142</v>
      </c>
      <c r="C9" s="42" t="s">
        <v>190</v>
      </c>
      <c r="D9" s="42">
        <v>74</v>
      </c>
      <c r="E9" s="4">
        <v>4</v>
      </c>
      <c r="F9" s="4">
        <v>4</v>
      </c>
      <c r="G9" s="3" t="s">
        <v>129</v>
      </c>
      <c r="H9" s="40" t="s">
        <v>174</v>
      </c>
      <c r="I9" s="2">
        <v>50</v>
      </c>
      <c r="J9" s="33">
        <f t="shared" si="0"/>
        <v>11</v>
      </c>
      <c r="K9" s="34"/>
      <c r="L9" s="35">
        <f t="shared" si="1"/>
        <v>39</v>
      </c>
      <c r="M9" s="9">
        <v>3</v>
      </c>
      <c r="N9" s="36"/>
      <c r="O9" s="36"/>
      <c r="P9" s="36"/>
      <c r="Q9" s="36"/>
      <c r="R9" s="36"/>
      <c r="S9" s="36">
        <v>6</v>
      </c>
      <c r="T9" s="36"/>
      <c r="U9" s="36"/>
      <c r="V9" s="37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>
        <v>2</v>
      </c>
      <c r="AS9" s="36"/>
      <c r="AT9" s="36"/>
      <c r="AU9" s="36"/>
      <c r="AV9" s="36"/>
      <c r="AW9" s="36"/>
      <c r="AX9" s="36"/>
      <c r="AY9" s="36"/>
      <c r="AZ9" s="34"/>
      <c r="BA9" s="37"/>
    </row>
    <row r="10" spans="1:53" ht="11.25">
      <c r="A10" s="18" t="s">
        <v>141</v>
      </c>
      <c r="B10" s="18" t="s">
        <v>11</v>
      </c>
      <c r="C10" s="42" t="s">
        <v>190</v>
      </c>
      <c r="D10" s="42">
        <v>74</v>
      </c>
      <c r="E10" s="4">
        <v>3</v>
      </c>
      <c r="F10" s="4">
        <v>3</v>
      </c>
      <c r="G10" s="3" t="s">
        <v>106</v>
      </c>
      <c r="H10" s="32" t="s">
        <v>170</v>
      </c>
      <c r="I10" s="2">
        <v>40</v>
      </c>
      <c r="J10" s="33">
        <f t="shared" si="0"/>
        <v>8</v>
      </c>
      <c r="K10" s="34"/>
      <c r="L10" s="35">
        <f t="shared" si="1"/>
        <v>32</v>
      </c>
      <c r="M10" s="9">
        <v>0</v>
      </c>
      <c r="N10" s="36"/>
      <c r="O10" s="36"/>
      <c r="P10" s="36"/>
      <c r="Q10" s="36"/>
      <c r="R10" s="36"/>
      <c r="S10" s="36"/>
      <c r="T10" s="36"/>
      <c r="U10" s="36"/>
      <c r="V10" s="37"/>
      <c r="W10" s="36"/>
      <c r="X10" s="36"/>
      <c r="Y10" s="36"/>
      <c r="Z10" s="36"/>
      <c r="AA10" s="36"/>
      <c r="AB10" s="36"/>
      <c r="AC10" s="36">
        <v>8</v>
      </c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4"/>
      <c r="BA10" s="37"/>
    </row>
    <row r="11" spans="1:53" ht="11.25">
      <c r="A11" s="11" t="s">
        <v>264</v>
      </c>
      <c r="B11" s="11" t="s">
        <v>259</v>
      </c>
      <c r="C11" s="44" t="s">
        <v>190</v>
      </c>
      <c r="D11" s="44">
        <v>74</v>
      </c>
      <c r="E11" s="12">
        <v>4</v>
      </c>
      <c r="F11" s="12">
        <v>5</v>
      </c>
      <c r="G11" s="13" t="s">
        <v>105</v>
      </c>
      <c r="H11" s="45" t="s">
        <v>172</v>
      </c>
      <c r="I11" s="24">
        <v>50</v>
      </c>
      <c r="J11" s="46">
        <f t="shared" si="0"/>
        <v>0</v>
      </c>
      <c r="K11" s="47"/>
      <c r="L11" s="46">
        <f t="shared" si="1"/>
        <v>50</v>
      </c>
      <c r="M11" s="15">
        <v>0</v>
      </c>
      <c r="N11" s="36"/>
      <c r="O11" s="36"/>
      <c r="P11" s="36"/>
      <c r="Q11" s="36"/>
      <c r="R11" s="36"/>
      <c r="S11" s="36"/>
      <c r="T11" s="36"/>
      <c r="U11" s="36"/>
      <c r="V11" s="37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37"/>
    </row>
    <row r="12" spans="1:53" ht="11.25">
      <c r="A12" s="18" t="s">
        <v>264</v>
      </c>
      <c r="B12" s="18" t="s">
        <v>259</v>
      </c>
      <c r="C12" s="42" t="s">
        <v>190</v>
      </c>
      <c r="D12" s="42">
        <v>74</v>
      </c>
      <c r="E12" s="4">
        <v>5</v>
      </c>
      <c r="F12" s="4">
        <v>5</v>
      </c>
      <c r="G12" s="3" t="s">
        <v>105</v>
      </c>
      <c r="H12" s="41" t="s">
        <v>172</v>
      </c>
      <c r="I12" s="1">
        <v>50</v>
      </c>
      <c r="J12" s="33">
        <f t="shared" si="0"/>
        <v>25</v>
      </c>
      <c r="K12" s="34"/>
      <c r="L12" s="35">
        <f t="shared" si="1"/>
        <v>25</v>
      </c>
      <c r="M12" s="25">
        <v>25</v>
      </c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4"/>
      <c r="BA12" s="37"/>
    </row>
    <row r="13" spans="1:53" ht="11.25">
      <c r="A13" s="18" t="s">
        <v>263</v>
      </c>
      <c r="B13" s="18" t="s">
        <v>1</v>
      </c>
      <c r="C13" s="42" t="s">
        <v>164</v>
      </c>
      <c r="D13" s="42">
        <v>74</v>
      </c>
      <c r="E13" s="4">
        <v>4</v>
      </c>
      <c r="F13" s="5">
        <v>4</v>
      </c>
      <c r="G13" s="3" t="s">
        <v>106</v>
      </c>
      <c r="H13" s="32" t="s">
        <v>170</v>
      </c>
      <c r="I13" s="2">
        <v>40</v>
      </c>
      <c r="J13" s="33">
        <f t="shared" si="0"/>
        <v>0</v>
      </c>
      <c r="K13" s="34"/>
      <c r="L13" s="35">
        <f t="shared" si="1"/>
        <v>40</v>
      </c>
      <c r="M13" s="9">
        <v>0</v>
      </c>
      <c r="N13" s="36"/>
      <c r="O13" s="36"/>
      <c r="P13" s="36"/>
      <c r="Q13" s="36"/>
      <c r="R13" s="36"/>
      <c r="S13" s="36"/>
      <c r="T13" s="36"/>
      <c r="U13" s="36"/>
      <c r="V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4"/>
      <c r="BA13" s="37"/>
    </row>
    <row r="14" spans="1:53" ht="11.25">
      <c r="A14" s="18" t="s">
        <v>167</v>
      </c>
      <c r="B14" s="18" t="s">
        <v>45</v>
      </c>
      <c r="C14" s="42" t="s">
        <v>46</v>
      </c>
      <c r="D14" s="42">
        <v>73</v>
      </c>
      <c r="E14" s="4">
        <v>4</v>
      </c>
      <c r="F14" s="4">
        <v>4</v>
      </c>
      <c r="G14" s="3" t="s">
        <v>105</v>
      </c>
      <c r="H14" s="41" t="s">
        <v>172</v>
      </c>
      <c r="I14" s="1">
        <v>50</v>
      </c>
      <c r="J14" s="33">
        <f t="shared" si="0"/>
        <v>0</v>
      </c>
      <c r="K14" s="34"/>
      <c r="L14" s="35">
        <f t="shared" si="1"/>
        <v>50</v>
      </c>
      <c r="M14" s="9">
        <v>0</v>
      </c>
      <c r="N14" s="36"/>
      <c r="O14" s="36"/>
      <c r="P14" s="36"/>
      <c r="Q14" s="36"/>
      <c r="R14" s="36"/>
      <c r="S14" s="36"/>
      <c r="T14" s="36"/>
      <c r="U14" s="36"/>
      <c r="V14" s="37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4"/>
      <c r="BA14" s="37"/>
    </row>
    <row r="15" spans="1:53" ht="11.25">
      <c r="A15" s="18" t="s">
        <v>133</v>
      </c>
      <c r="B15" s="18" t="s">
        <v>6</v>
      </c>
      <c r="C15" s="42" t="s">
        <v>90</v>
      </c>
      <c r="D15" s="42">
        <v>73</v>
      </c>
      <c r="E15" s="4">
        <v>4</v>
      </c>
      <c r="F15" s="4">
        <v>4</v>
      </c>
      <c r="G15" s="3" t="s">
        <v>104</v>
      </c>
      <c r="H15" s="43" t="s">
        <v>171</v>
      </c>
      <c r="I15" s="1">
        <v>30</v>
      </c>
      <c r="J15" s="33">
        <f t="shared" si="0"/>
        <v>0</v>
      </c>
      <c r="K15" s="34"/>
      <c r="L15" s="35">
        <f t="shared" si="1"/>
        <v>30</v>
      </c>
      <c r="M15" s="9">
        <v>0</v>
      </c>
      <c r="N15" s="36"/>
      <c r="O15" s="36"/>
      <c r="P15" s="36"/>
      <c r="Q15" s="36"/>
      <c r="R15" s="36"/>
      <c r="S15" s="36"/>
      <c r="T15" s="36"/>
      <c r="U15" s="36"/>
      <c r="V15" s="37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4"/>
      <c r="BA15" s="37"/>
    </row>
    <row r="16" spans="1:53" ht="11.25">
      <c r="A16" s="18" t="s">
        <v>84</v>
      </c>
      <c r="B16" s="18" t="s">
        <v>147</v>
      </c>
      <c r="C16" s="42" t="s">
        <v>34</v>
      </c>
      <c r="D16" s="42"/>
      <c r="E16" s="4" t="s">
        <v>112</v>
      </c>
      <c r="F16" s="4" t="s">
        <v>112</v>
      </c>
      <c r="G16" s="3" t="s">
        <v>126</v>
      </c>
      <c r="H16" s="48" t="s">
        <v>126</v>
      </c>
      <c r="I16" s="2">
        <v>0</v>
      </c>
      <c r="J16" s="33">
        <f t="shared" si="0"/>
        <v>9</v>
      </c>
      <c r="K16" s="34"/>
      <c r="L16" s="35">
        <f t="shared" si="1"/>
        <v>-9</v>
      </c>
      <c r="M16" s="9">
        <v>3</v>
      </c>
      <c r="N16" s="36"/>
      <c r="O16" s="36"/>
      <c r="P16" s="36"/>
      <c r="Q16" s="36"/>
      <c r="R16" s="36"/>
      <c r="S16" s="36"/>
      <c r="T16" s="36"/>
      <c r="U16" s="36"/>
      <c r="V16" s="37"/>
      <c r="W16" s="36"/>
      <c r="X16" s="36"/>
      <c r="Y16" s="36"/>
      <c r="Z16" s="36"/>
      <c r="AA16" s="36"/>
      <c r="AB16" s="36"/>
      <c r="AC16" s="36">
        <v>6</v>
      </c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4"/>
      <c r="BA16" s="37"/>
    </row>
    <row r="17" spans="1:53" ht="11.25">
      <c r="A17" s="18" t="s">
        <v>84</v>
      </c>
      <c r="B17" s="18" t="s">
        <v>5</v>
      </c>
      <c r="C17" s="42" t="s">
        <v>17</v>
      </c>
      <c r="D17" s="42">
        <v>73</v>
      </c>
      <c r="E17" s="4">
        <v>4</v>
      </c>
      <c r="F17" s="4">
        <v>4</v>
      </c>
      <c r="G17" s="3" t="s">
        <v>104</v>
      </c>
      <c r="H17" s="43" t="s">
        <v>171</v>
      </c>
      <c r="I17" s="1">
        <v>30</v>
      </c>
      <c r="J17" s="33">
        <f t="shared" si="0"/>
        <v>0</v>
      </c>
      <c r="K17" s="34"/>
      <c r="L17" s="35">
        <f t="shared" si="1"/>
        <v>30</v>
      </c>
      <c r="M17" s="9">
        <v>0</v>
      </c>
      <c r="N17" s="36"/>
      <c r="O17" s="36"/>
      <c r="P17" s="36"/>
      <c r="Q17" s="36"/>
      <c r="R17" s="36"/>
      <c r="S17" s="36"/>
      <c r="T17" s="36"/>
      <c r="U17" s="36"/>
      <c r="V17" s="37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4"/>
      <c r="BA17" s="37"/>
    </row>
    <row r="18" spans="1:53" ht="11.25">
      <c r="A18" s="18" t="s">
        <v>434</v>
      </c>
      <c r="B18" s="18" t="s">
        <v>222</v>
      </c>
      <c r="C18" s="42" t="s">
        <v>164</v>
      </c>
      <c r="D18" s="42">
        <v>74</v>
      </c>
      <c r="E18" s="4">
        <v>4</v>
      </c>
      <c r="F18" s="4">
        <v>4</v>
      </c>
      <c r="G18" s="3" t="s">
        <v>105</v>
      </c>
      <c r="H18" s="41" t="s">
        <v>172</v>
      </c>
      <c r="I18" s="2">
        <v>50</v>
      </c>
      <c r="J18" s="33">
        <f t="shared" si="0"/>
        <v>0</v>
      </c>
      <c r="K18" s="34"/>
      <c r="L18" s="35">
        <f t="shared" si="1"/>
        <v>50</v>
      </c>
      <c r="M18" s="9">
        <v>0</v>
      </c>
      <c r="N18" s="36"/>
      <c r="O18" s="36"/>
      <c r="P18" s="36"/>
      <c r="Q18" s="36"/>
      <c r="R18" s="36"/>
      <c r="S18" s="36"/>
      <c r="T18" s="36"/>
      <c r="U18" s="36"/>
      <c r="V18" s="37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4"/>
      <c r="BA18" s="37"/>
    </row>
    <row r="19" spans="1:53" ht="11.25">
      <c r="A19" s="18" t="s">
        <v>311</v>
      </c>
      <c r="B19" s="18" t="s">
        <v>21</v>
      </c>
      <c r="C19" s="42" t="s">
        <v>203</v>
      </c>
      <c r="D19" s="42">
        <v>73</v>
      </c>
      <c r="E19" s="16"/>
      <c r="F19" s="16"/>
      <c r="G19" s="3" t="s">
        <v>104</v>
      </c>
      <c r="H19" s="49" t="s">
        <v>219</v>
      </c>
      <c r="I19" s="1">
        <v>30</v>
      </c>
      <c r="J19" s="33">
        <f t="shared" si="0"/>
        <v>0</v>
      </c>
      <c r="K19" s="34"/>
      <c r="L19" s="35">
        <f t="shared" si="1"/>
        <v>30</v>
      </c>
      <c r="M19" s="9">
        <v>0</v>
      </c>
      <c r="N19" s="36"/>
      <c r="O19" s="36"/>
      <c r="P19" s="36"/>
      <c r="Q19" s="36"/>
      <c r="R19" s="36"/>
      <c r="S19" s="36"/>
      <c r="T19" s="36"/>
      <c r="U19" s="36"/>
      <c r="V19" s="37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4"/>
      <c r="BA19" s="37"/>
    </row>
    <row r="20" spans="1:53" ht="11.25">
      <c r="A20" s="18" t="s">
        <v>312</v>
      </c>
      <c r="B20" s="18" t="s">
        <v>313</v>
      </c>
      <c r="C20" s="42" t="s">
        <v>41</v>
      </c>
      <c r="D20" s="42">
        <v>73</v>
      </c>
      <c r="E20" s="16"/>
      <c r="F20" s="16"/>
      <c r="G20" s="3" t="s">
        <v>104</v>
      </c>
      <c r="H20" s="49" t="s">
        <v>219</v>
      </c>
      <c r="I20" s="1">
        <v>30</v>
      </c>
      <c r="J20" s="33">
        <f t="shared" si="0"/>
        <v>0</v>
      </c>
      <c r="K20" s="34"/>
      <c r="L20" s="35">
        <f t="shared" si="1"/>
        <v>30</v>
      </c>
      <c r="M20" s="9">
        <v>0</v>
      </c>
      <c r="N20" s="36"/>
      <c r="O20" s="36"/>
      <c r="P20" s="36"/>
      <c r="Q20" s="36"/>
      <c r="R20" s="36"/>
      <c r="S20" s="36"/>
      <c r="T20" s="36"/>
      <c r="U20" s="36"/>
      <c r="V20" s="37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4"/>
      <c r="BA20" s="37"/>
    </row>
    <row r="21" spans="1:53" ht="11.25">
      <c r="A21" s="18" t="s">
        <v>98</v>
      </c>
      <c r="B21" s="18" t="s">
        <v>38</v>
      </c>
      <c r="C21" s="42" t="s">
        <v>151</v>
      </c>
      <c r="D21" s="42">
        <v>74</v>
      </c>
      <c r="E21" s="4">
        <v>4</v>
      </c>
      <c r="F21" s="4">
        <v>4</v>
      </c>
      <c r="G21" s="3" t="s">
        <v>106</v>
      </c>
      <c r="H21" s="32" t="s">
        <v>170</v>
      </c>
      <c r="I21" s="1">
        <v>40</v>
      </c>
      <c r="J21" s="33">
        <f t="shared" si="0"/>
        <v>8</v>
      </c>
      <c r="K21" s="34"/>
      <c r="L21" s="35">
        <f t="shared" si="1"/>
        <v>32</v>
      </c>
      <c r="M21" s="9">
        <v>8</v>
      </c>
      <c r="N21" s="36"/>
      <c r="O21" s="36"/>
      <c r="P21" s="36"/>
      <c r="Q21" s="36"/>
      <c r="R21" s="36"/>
      <c r="S21" s="36"/>
      <c r="T21" s="36"/>
      <c r="U21" s="36"/>
      <c r="V21" s="37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4"/>
      <c r="BA21" s="37"/>
    </row>
    <row r="22" spans="1:53" ht="11.25">
      <c r="A22" s="18" t="s">
        <v>148</v>
      </c>
      <c r="B22" s="18" t="s">
        <v>12</v>
      </c>
      <c r="C22" s="39" t="s">
        <v>41</v>
      </c>
      <c r="D22" s="39">
        <v>73</v>
      </c>
      <c r="E22" s="4">
        <v>4</v>
      </c>
      <c r="F22" s="4">
        <v>4</v>
      </c>
      <c r="G22" s="3" t="s">
        <v>106</v>
      </c>
      <c r="H22" s="32" t="s">
        <v>170</v>
      </c>
      <c r="I22" s="1">
        <v>40</v>
      </c>
      <c r="J22" s="33">
        <f t="shared" si="0"/>
        <v>0</v>
      </c>
      <c r="K22" s="34"/>
      <c r="L22" s="35">
        <f t="shared" si="1"/>
        <v>40</v>
      </c>
      <c r="M22" s="9">
        <v>0</v>
      </c>
      <c r="N22" s="36"/>
      <c r="O22" s="36"/>
      <c r="P22" s="36"/>
      <c r="Q22" s="36"/>
      <c r="R22" s="36"/>
      <c r="S22" s="36"/>
      <c r="T22" s="36"/>
      <c r="U22" s="36"/>
      <c r="V22" s="37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4"/>
      <c r="BA22" s="37"/>
    </row>
    <row r="23" spans="1:53" ht="11.25">
      <c r="A23" s="18" t="s">
        <v>314</v>
      </c>
      <c r="B23" s="18" t="s">
        <v>315</v>
      </c>
      <c r="C23" s="39" t="s">
        <v>203</v>
      </c>
      <c r="D23" s="39">
        <v>73</v>
      </c>
      <c r="E23" s="16"/>
      <c r="F23" s="16"/>
      <c r="G23" s="3" t="s">
        <v>105</v>
      </c>
      <c r="H23" s="41" t="s">
        <v>172</v>
      </c>
      <c r="I23" s="2">
        <v>50</v>
      </c>
      <c r="J23" s="33">
        <f t="shared" si="0"/>
        <v>0</v>
      </c>
      <c r="K23" s="34"/>
      <c r="L23" s="35">
        <f t="shared" si="1"/>
        <v>50</v>
      </c>
      <c r="M23" s="9">
        <v>0</v>
      </c>
      <c r="N23" s="36"/>
      <c r="O23" s="36"/>
      <c r="P23" s="36"/>
      <c r="Q23" s="36"/>
      <c r="R23" s="36"/>
      <c r="S23" s="36"/>
      <c r="T23" s="36"/>
      <c r="U23" s="36"/>
      <c r="V23" s="37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4"/>
      <c r="BA23" s="37"/>
    </row>
    <row r="24" spans="1:53" ht="22.5">
      <c r="A24" s="18" t="s">
        <v>433</v>
      </c>
      <c r="B24" s="18" t="s">
        <v>321</v>
      </c>
      <c r="C24" s="39" t="s">
        <v>164</v>
      </c>
      <c r="D24" s="39">
        <v>74</v>
      </c>
      <c r="E24" s="4">
        <v>4</v>
      </c>
      <c r="F24" s="4">
        <v>4</v>
      </c>
      <c r="G24" s="3" t="s">
        <v>129</v>
      </c>
      <c r="H24" s="40" t="s">
        <v>174</v>
      </c>
      <c r="I24" s="2">
        <v>50</v>
      </c>
      <c r="J24" s="33">
        <f t="shared" si="0"/>
        <v>0</v>
      </c>
      <c r="K24" s="34"/>
      <c r="L24" s="35">
        <f t="shared" si="1"/>
        <v>50</v>
      </c>
      <c r="M24" s="9">
        <v>0</v>
      </c>
      <c r="N24" s="36"/>
      <c r="O24" s="36"/>
      <c r="P24" s="36"/>
      <c r="Q24" s="36"/>
      <c r="R24" s="36"/>
      <c r="S24" s="36"/>
      <c r="T24" s="36"/>
      <c r="U24" s="36"/>
      <c r="V24" s="37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4"/>
      <c r="BA24" s="37"/>
    </row>
    <row r="25" spans="1:53" ht="11.25">
      <c r="A25" s="18" t="s">
        <v>253</v>
      </c>
      <c r="B25" s="18" t="s">
        <v>254</v>
      </c>
      <c r="C25" s="39" t="s">
        <v>17</v>
      </c>
      <c r="D25" s="39">
        <v>73</v>
      </c>
      <c r="E25" s="4" t="s">
        <v>112</v>
      </c>
      <c r="F25" s="4" t="s">
        <v>112</v>
      </c>
      <c r="G25" s="3" t="s">
        <v>126</v>
      </c>
      <c r="H25" s="49" t="s">
        <v>126</v>
      </c>
      <c r="I25" s="2">
        <v>0</v>
      </c>
      <c r="J25" s="33">
        <f t="shared" si="0"/>
        <v>10</v>
      </c>
      <c r="K25" s="34"/>
      <c r="L25" s="35">
        <f t="shared" si="1"/>
        <v>-10</v>
      </c>
      <c r="M25" s="9">
        <v>0</v>
      </c>
      <c r="N25" s="36"/>
      <c r="O25" s="36"/>
      <c r="P25" s="36"/>
      <c r="Q25" s="36"/>
      <c r="R25" s="36"/>
      <c r="S25" s="36"/>
      <c r="T25" s="36"/>
      <c r="U25" s="36"/>
      <c r="V25" s="37">
        <v>6</v>
      </c>
      <c r="W25" s="36"/>
      <c r="X25" s="36"/>
      <c r="Y25" s="36"/>
      <c r="Z25" s="36"/>
      <c r="AA25" s="36"/>
      <c r="AB25" s="36"/>
      <c r="AC25" s="36">
        <v>4</v>
      </c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4"/>
      <c r="BA25" s="37"/>
    </row>
    <row r="26" spans="1:53" ht="11.25">
      <c r="A26" s="18" t="s">
        <v>127</v>
      </c>
      <c r="B26" s="18" t="s">
        <v>8</v>
      </c>
      <c r="C26" s="42" t="s">
        <v>90</v>
      </c>
      <c r="D26" s="42">
        <v>73</v>
      </c>
      <c r="E26" s="4">
        <v>4</v>
      </c>
      <c r="F26" s="4">
        <v>4</v>
      </c>
      <c r="G26" s="3" t="s">
        <v>104</v>
      </c>
      <c r="H26" s="43" t="s">
        <v>171</v>
      </c>
      <c r="I26" s="1">
        <v>30</v>
      </c>
      <c r="J26" s="33">
        <f t="shared" si="0"/>
        <v>4</v>
      </c>
      <c r="K26" s="34"/>
      <c r="L26" s="35">
        <f t="shared" si="1"/>
        <v>26</v>
      </c>
      <c r="M26" s="9">
        <v>0</v>
      </c>
      <c r="N26" s="36"/>
      <c r="O26" s="36"/>
      <c r="P26" s="36"/>
      <c r="Q26" s="36"/>
      <c r="R26" s="36"/>
      <c r="S26" s="36"/>
      <c r="T26" s="36"/>
      <c r="U26" s="36"/>
      <c r="V26" s="37">
        <v>4</v>
      </c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4"/>
      <c r="BA26" s="37"/>
    </row>
    <row r="27" spans="1:53" ht="11.25">
      <c r="A27" s="18" t="s">
        <v>316</v>
      </c>
      <c r="B27" s="18" t="s">
        <v>9</v>
      </c>
      <c r="C27" s="42" t="s">
        <v>118</v>
      </c>
      <c r="D27" s="42">
        <v>73</v>
      </c>
      <c r="E27" s="16"/>
      <c r="F27" s="16"/>
      <c r="G27" s="3" t="s">
        <v>105</v>
      </c>
      <c r="H27" s="41" t="s">
        <v>172</v>
      </c>
      <c r="I27" s="2">
        <v>50</v>
      </c>
      <c r="J27" s="33">
        <f t="shared" si="0"/>
        <v>0</v>
      </c>
      <c r="K27" s="34"/>
      <c r="L27" s="35">
        <f t="shared" si="1"/>
        <v>50</v>
      </c>
      <c r="M27" s="9">
        <v>0</v>
      </c>
      <c r="N27" s="36"/>
      <c r="O27" s="36"/>
      <c r="P27" s="36"/>
      <c r="Q27" s="36"/>
      <c r="R27" s="36"/>
      <c r="S27" s="36"/>
      <c r="T27" s="36"/>
      <c r="U27" s="36"/>
      <c r="V27" s="37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4"/>
      <c r="BA27" s="37"/>
    </row>
    <row r="28" spans="1:53" ht="11.25">
      <c r="A28" s="18" t="s">
        <v>466</v>
      </c>
      <c r="B28" s="18" t="s">
        <v>15</v>
      </c>
      <c r="C28" s="31" t="s">
        <v>450</v>
      </c>
      <c r="D28" s="31">
        <v>74</v>
      </c>
      <c r="E28" s="16"/>
      <c r="F28" s="16"/>
      <c r="G28" s="3" t="s">
        <v>105</v>
      </c>
      <c r="H28" s="41" t="s">
        <v>172</v>
      </c>
      <c r="I28" s="2">
        <v>50</v>
      </c>
      <c r="J28" s="33">
        <f t="shared" si="0"/>
        <v>0</v>
      </c>
      <c r="K28" s="34"/>
      <c r="L28" s="35">
        <f t="shared" si="1"/>
        <v>50</v>
      </c>
      <c r="M28" s="9">
        <v>0</v>
      </c>
      <c r="N28" s="36"/>
      <c r="O28" s="36"/>
      <c r="P28" s="36"/>
      <c r="Q28" s="36"/>
      <c r="R28" s="36"/>
      <c r="S28" s="36"/>
      <c r="T28" s="36"/>
      <c r="U28" s="36"/>
      <c r="V28" s="37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4"/>
      <c r="BA28" s="37"/>
    </row>
    <row r="29" spans="1:53" ht="22.5">
      <c r="A29" s="18" t="s">
        <v>117</v>
      </c>
      <c r="B29" s="18" t="s">
        <v>35</v>
      </c>
      <c r="C29" s="42" t="s">
        <v>34</v>
      </c>
      <c r="D29" s="42">
        <v>73</v>
      </c>
      <c r="E29" s="4">
        <v>5</v>
      </c>
      <c r="F29" s="4">
        <v>5</v>
      </c>
      <c r="G29" s="3" t="s">
        <v>129</v>
      </c>
      <c r="H29" s="40" t="s">
        <v>174</v>
      </c>
      <c r="I29" s="2">
        <v>50</v>
      </c>
      <c r="J29" s="33">
        <f t="shared" si="0"/>
        <v>1</v>
      </c>
      <c r="K29" s="34"/>
      <c r="L29" s="35">
        <f t="shared" si="1"/>
        <v>49</v>
      </c>
      <c r="M29" s="9">
        <v>1</v>
      </c>
      <c r="N29" s="36"/>
      <c r="O29" s="36"/>
      <c r="P29" s="36"/>
      <c r="Q29" s="36"/>
      <c r="R29" s="36"/>
      <c r="S29" s="36"/>
      <c r="T29" s="36"/>
      <c r="U29" s="36"/>
      <c r="V29" s="37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4"/>
      <c r="BA29" s="37"/>
    </row>
    <row r="30" spans="1:53" ht="11.25">
      <c r="A30" s="18" t="s">
        <v>83</v>
      </c>
      <c r="B30" s="18" t="s">
        <v>168</v>
      </c>
      <c r="C30" s="42" t="s">
        <v>34</v>
      </c>
      <c r="D30" s="42">
        <v>73</v>
      </c>
      <c r="E30" s="10">
        <v>4</v>
      </c>
      <c r="F30" s="10">
        <v>4</v>
      </c>
      <c r="G30" s="3" t="s">
        <v>106</v>
      </c>
      <c r="H30" s="32" t="s">
        <v>170</v>
      </c>
      <c r="I30" s="1">
        <v>40</v>
      </c>
      <c r="J30" s="33">
        <f t="shared" si="0"/>
        <v>0</v>
      </c>
      <c r="K30" s="34"/>
      <c r="L30" s="35">
        <f t="shared" si="1"/>
        <v>40</v>
      </c>
      <c r="M30" s="9">
        <v>0</v>
      </c>
      <c r="N30" s="36"/>
      <c r="O30" s="36"/>
      <c r="P30" s="36"/>
      <c r="Q30" s="36"/>
      <c r="R30" s="36"/>
      <c r="S30" s="36"/>
      <c r="T30" s="36"/>
      <c r="U30" s="36"/>
      <c r="V30" s="37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4"/>
      <c r="BA30" s="37"/>
    </row>
    <row r="31" spans="1:53" ht="11.25">
      <c r="A31" s="18" t="s">
        <v>83</v>
      </c>
      <c r="B31" s="18" t="s">
        <v>36</v>
      </c>
      <c r="C31" s="42" t="s">
        <v>34</v>
      </c>
      <c r="D31" s="42">
        <v>73</v>
      </c>
      <c r="E31" s="4">
        <v>5</v>
      </c>
      <c r="F31" s="4">
        <v>5</v>
      </c>
      <c r="G31" s="3" t="s">
        <v>105</v>
      </c>
      <c r="H31" s="41" t="s">
        <v>172</v>
      </c>
      <c r="I31" s="2">
        <v>50</v>
      </c>
      <c r="J31" s="33">
        <f t="shared" si="0"/>
        <v>3</v>
      </c>
      <c r="K31" s="34"/>
      <c r="L31" s="35">
        <f t="shared" si="1"/>
        <v>47</v>
      </c>
      <c r="M31" s="9">
        <v>3</v>
      </c>
      <c r="N31" s="36"/>
      <c r="O31" s="36"/>
      <c r="P31" s="36"/>
      <c r="Q31" s="36"/>
      <c r="R31" s="36"/>
      <c r="S31" s="36"/>
      <c r="T31" s="36"/>
      <c r="U31" s="36"/>
      <c r="V31" s="37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4"/>
      <c r="BA31" s="37"/>
    </row>
    <row r="32" spans="1:53" ht="11.25">
      <c r="A32" s="18" t="s">
        <v>85</v>
      </c>
      <c r="B32" s="18" t="s">
        <v>18</v>
      </c>
      <c r="C32" s="42" t="s">
        <v>17</v>
      </c>
      <c r="D32" s="42">
        <v>73</v>
      </c>
      <c r="E32" s="4">
        <v>3</v>
      </c>
      <c r="F32" s="4">
        <v>3</v>
      </c>
      <c r="G32" s="3" t="s">
        <v>105</v>
      </c>
      <c r="H32" s="41" t="s">
        <v>172</v>
      </c>
      <c r="I32" s="2">
        <v>50</v>
      </c>
      <c r="J32" s="33">
        <f t="shared" si="0"/>
        <v>27</v>
      </c>
      <c r="K32" s="34"/>
      <c r="L32" s="35">
        <f t="shared" si="1"/>
        <v>23</v>
      </c>
      <c r="M32" s="9">
        <v>0</v>
      </c>
      <c r="N32" s="36"/>
      <c r="O32" s="36"/>
      <c r="P32" s="36"/>
      <c r="Q32" s="36"/>
      <c r="R32" s="36"/>
      <c r="S32" s="36"/>
      <c r="T32" s="36"/>
      <c r="U32" s="36"/>
      <c r="V32" s="37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>
        <v>12</v>
      </c>
      <c r="AK32" s="36">
        <v>4</v>
      </c>
      <c r="AL32" s="36"/>
      <c r="AM32" s="36"/>
      <c r="AN32" s="36"/>
      <c r="AO32" s="36"/>
      <c r="AP32" s="36"/>
      <c r="AQ32" s="36"/>
      <c r="AR32" s="36"/>
      <c r="AS32" s="36">
        <v>8</v>
      </c>
      <c r="AT32" s="36"/>
      <c r="AU32" s="36"/>
      <c r="AV32" s="36">
        <v>3</v>
      </c>
      <c r="AW32" s="36"/>
      <c r="AX32" s="36"/>
      <c r="AY32" s="36"/>
      <c r="AZ32" s="34"/>
      <c r="BA32" s="37"/>
    </row>
    <row r="33" spans="1:53" ht="11.25">
      <c r="A33" s="18" t="s">
        <v>53</v>
      </c>
      <c r="B33" s="18" t="s">
        <v>42</v>
      </c>
      <c r="C33" s="31" t="s">
        <v>41</v>
      </c>
      <c r="D33" s="42">
        <v>73</v>
      </c>
      <c r="E33" s="4">
        <v>4</v>
      </c>
      <c r="F33" s="4">
        <v>4</v>
      </c>
      <c r="G33" s="3" t="s">
        <v>105</v>
      </c>
      <c r="H33" s="41" t="s">
        <v>172</v>
      </c>
      <c r="I33" s="2">
        <v>50</v>
      </c>
      <c r="J33" s="33">
        <f t="shared" si="0"/>
        <v>2</v>
      </c>
      <c r="K33" s="34"/>
      <c r="L33" s="35">
        <f t="shared" si="1"/>
        <v>48</v>
      </c>
      <c r="M33" s="9">
        <v>2</v>
      </c>
      <c r="N33" s="36"/>
      <c r="O33" s="36"/>
      <c r="P33" s="36"/>
      <c r="Q33" s="36"/>
      <c r="R33" s="36"/>
      <c r="S33" s="36"/>
      <c r="T33" s="36"/>
      <c r="U33" s="36"/>
      <c r="V33" s="37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4"/>
      <c r="BA33" s="37"/>
    </row>
    <row r="34" spans="1:53" ht="11.25">
      <c r="A34" s="18" t="s">
        <v>430</v>
      </c>
      <c r="B34" s="18" t="s">
        <v>42</v>
      </c>
      <c r="C34" s="31" t="s">
        <v>426</v>
      </c>
      <c r="D34" s="42">
        <v>74</v>
      </c>
      <c r="E34" s="16"/>
      <c r="F34" s="16"/>
      <c r="G34" s="3" t="s">
        <v>106</v>
      </c>
      <c r="H34" s="32" t="s">
        <v>170</v>
      </c>
      <c r="I34" s="1">
        <v>40</v>
      </c>
      <c r="J34" s="33">
        <f t="shared" si="0"/>
        <v>0</v>
      </c>
      <c r="K34" s="34"/>
      <c r="L34" s="35">
        <f t="shared" si="1"/>
        <v>40</v>
      </c>
      <c r="M34" s="9">
        <v>0</v>
      </c>
      <c r="N34" s="36"/>
      <c r="O34" s="36"/>
      <c r="P34" s="36"/>
      <c r="Q34" s="36"/>
      <c r="R34" s="36"/>
      <c r="S34" s="36"/>
      <c r="T34" s="36"/>
      <c r="U34" s="36"/>
      <c r="V34" s="37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4"/>
      <c r="BA34" s="37"/>
    </row>
    <row r="35" spans="1:53" ht="11.25">
      <c r="A35" s="18" t="s">
        <v>56</v>
      </c>
      <c r="B35" s="18" t="s">
        <v>36</v>
      </c>
      <c r="C35" s="31" t="s">
        <v>41</v>
      </c>
      <c r="D35" s="31">
        <v>73</v>
      </c>
      <c r="E35" s="4">
        <v>2</v>
      </c>
      <c r="F35" s="4">
        <v>2</v>
      </c>
      <c r="G35" s="3" t="s">
        <v>105</v>
      </c>
      <c r="H35" s="41" t="s">
        <v>172</v>
      </c>
      <c r="I35" s="2">
        <v>50</v>
      </c>
      <c r="J35" s="33">
        <f t="shared" si="0"/>
        <v>55</v>
      </c>
      <c r="K35" s="34"/>
      <c r="L35" s="35">
        <f t="shared" si="1"/>
        <v>-5</v>
      </c>
      <c r="M35" s="9">
        <v>9</v>
      </c>
      <c r="N35" s="36"/>
      <c r="O35" s="36"/>
      <c r="P35" s="36"/>
      <c r="Q35" s="36"/>
      <c r="R35" s="36"/>
      <c r="S35" s="36"/>
      <c r="T35" s="36"/>
      <c r="U35" s="36"/>
      <c r="V35" s="37"/>
      <c r="W35" s="36">
        <f>4</f>
        <v>4</v>
      </c>
      <c r="X35" s="36"/>
      <c r="Y35" s="36"/>
      <c r="Z35" s="36"/>
      <c r="AA35" s="36"/>
      <c r="AB35" s="36">
        <v>6</v>
      </c>
      <c r="AC35" s="36">
        <v>6</v>
      </c>
      <c r="AD35" s="36"/>
      <c r="AE35" s="36"/>
      <c r="AF35" s="36"/>
      <c r="AG35" s="36"/>
      <c r="AH35" s="36">
        <v>6</v>
      </c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>
        <v>12</v>
      </c>
      <c r="AU35" s="36">
        <v>12</v>
      </c>
      <c r="AV35" s="36"/>
      <c r="AW35" s="36"/>
      <c r="AX35" s="36"/>
      <c r="AY35" s="36"/>
      <c r="AZ35" s="34"/>
      <c r="BA35" s="37"/>
    </row>
    <row r="36" spans="1:53" ht="11.25">
      <c r="A36" s="18" t="s">
        <v>56</v>
      </c>
      <c r="B36" s="18" t="s">
        <v>143</v>
      </c>
      <c r="C36" s="42" t="s">
        <v>41</v>
      </c>
      <c r="D36" s="42">
        <v>73</v>
      </c>
      <c r="E36" s="4">
        <v>3</v>
      </c>
      <c r="F36" s="4">
        <v>3</v>
      </c>
      <c r="G36" s="3" t="s">
        <v>106</v>
      </c>
      <c r="H36" s="32" t="s">
        <v>170</v>
      </c>
      <c r="I36" s="1">
        <v>40</v>
      </c>
      <c r="J36" s="33">
        <f t="shared" si="0"/>
        <v>0</v>
      </c>
      <c r="K36" s="34"/>
      <c r="L36" s="35">
        <f t="shared" si="1"/>
        <v>40</v>
      </c>
      <c r="M36" s="9">
        <v>0</v>
      </c>
      <c r="N36" s="36"/>
      <c r="O36" s="36"/>
      <c r="P36" s="36"/>
      <c r="Q36" s="36"/>
      <c r="R36" s="36"/>
      <c r="S36" s="36"/>
      <c r="T36" s="36"/>
      <c r="U36" s="36"/>
      <c r="V36" s="37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4"/>
      <c r="BA36" s="37"/>
    </row>
    <row r="37" spans="1:53" ht="22.5">
      <c r="A37" s="18" t="s">
        <v>156</v>
      </c>
      <c r="B37" s="18" t="s">
        <v>317</v>
      </c>
      <c r="C37" s="42" t="s">
        <v>41</v>
      </c>
      <c r="D37" s="42">
        <v>73</v>
      </c>
      <c r="E37" s="4">
        <v>5</v>
      </c>
      <c r="F37" s="4">
        <v>5</v>
      </c>
      <c r="G37" s="3" t="s">
        <v>129</v>
      </c>
      <c r="H37" s="40" t="s">
        <v>174</v>
      </c>
      <c r="I37" s="1">
        <v>50</v>
      </c>
      <c r="J37" s="33">
        <f t="shared" si="0"/>
        <v>3</v>
      </c>
      <c r="K37" s="34"/>
      <c r="L37" s="35">
        <f t="shared" si="1"/>
        <v>47</v>
      </c>
      <c r="M37" s="9">
        <v>3</v>
      </c>
      <c r="N37" s="36"/>
      <c r="O37" s="36"/>
      <c r="P37" s="36"/>
      <c r="Q37" s="36"/>
      <c r="R37" s="36"/>
      <c r="S37" s="36"/>
      <c r="T37" s="36"/>
      <c r="U37" s="36"/>
      <c r="V37" s="37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4"/>
      <c r="BA37" s="37"/>
    </row>
    <row r="38" spans="1:53" ht="11.25">
      <c r="A38" s="18" t="s">
        <v>73</v>
      </c>
      <c r="B38" s="18" t="s">
        <v>21</v>
      </c>
      <c r="C38" s="42" t="s">
        <v>46</v>
      </c>
      <c r="D38" s="42">
        <v>73</v>
      </c>
      <c r="E38" s="4">
        <v>5</v>
      </c>
      <c r="F38" s="4">
        <v>5</v>
      </c>
      <c r="G38" s="3" t="s">
        <v>105</v>
      </c>
      <c r="H38" s="41" t="s">
        <v>172</v>
      </c>
      <c r="I38" s="1">
        <v>50</v>
      </c>
      <c r="J38" s="33">
        <f t="shared" si="0"/>
        <v>1</v>
      </c>
      <c r="K38" s="34"/>
      <c r="L38" s="35">
        <f t="shared" si="1"/>
        <v>49</v>
      </c>
      <c r="M38" s="9">
        <v>1</v>
      </c>
      <c r="N38" s="36"/>
      <c r="O38" s="36"/>
      <c r="P38" s="36"/>
      <c r="Q38" s="36"/>
      <c r="R38" s="36"/>
      <c r="S38" s="36"/>
      <c r="T38" s="36"/>
      <c r="U38" s="36"/>
      <c r="V38" s="37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4"/>
      <c r="BA38" s="37"/>
    </row>
    <row r="39" spans="1:53" ht="11.25">
      <c r="A39" s="18" t="s">
        <v>438</v>
      </c>
      <c r="B39" s="18" t="s">
        <v>439</v>
      </c>
      <c r="C39" s="42" t="s">
        <v>164</v>
      </c>
      <c r="D39" s="42">
        <v>74</v>
      </c>
      <c r="E39" s="4" t="s">
        <v>112</v>
      </c>
      <c r="F39" s="4" t="s">
        <v>112</v>
      </c>
      <c r="G39" s="3" t="s">
        <v>126</v>
      </c>
      <c r="H39" s="49" t="s">
        <v>126</v>
      </c>
      <c r="I39" s="2">
        <v>0</v>
      </c>
      <c r="J39" s="33">
        <f t="shared" si="0"/>
        <v>0</v>
      </c>
      <c r="K39" s="34"/>
      <c r="L39" s="35">
        <f t="shared" si="1"/>
        <v>0</v>
      </c>
      <c r="M39" s="9">
        <v>0</v>
      </c>
      <c r="N39" s="36"/>
      <c r="O39" s="36"/>
      <c r="P39" s="36"/>
      <c r="Q39" s="36"/>
      <c r="R39" s="36"/>
      <c r="S39" s="36"/>
      <c r="T39" s="36"/>
      <c r="U39" s="36"/>
      <c r="V39" s="37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4"/>
      <c r="BA39" s="37"/>
    </row>
    <row r="40" spans="1:53" ht="11.25">
      <c r="A40" s="18" t="s">
        <v>136</v>
      </c>
      <c r="B40" s="18" t="s">
        <v>20</v>
      </c>
      <c r="C40" s="42" t="s">
        <v>151</v>
      </c>
      <c r="D40" s="42">
        <v>74</v>
      </c>
      <c r="E40" s="4">
        <v>4</v>
      </c>
      <c r="F40" s="4">
        <v>4</v>
      </c>
      <c r="G40" s="3" t="s">
        <v>106</v>
      </c>
      <c r="H40" s="32" t="s">
        <v>170</v>
      </c>
      <c r="I40" s="1">
        <v>40</v>
      </c>
      <c r="J40" s="33">
        <f t="shared" si="0"/>
        <v>0</v>
      </c>
      <c r="K40" s="34"/>
      <c r="L40" s="35">
        <f t="shared" si="1"/>
        <v>40</v>
      </c>
      <c r="M40" s="9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7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</row>
    <row r="41" spans="1:53" ht="22.5">
      <c r="A41" s="18" t="s">
        <v>179</v>
      </c>
      <c r="B41" s="18" t="s">
        <v>39</v>
      </c>
      <c r="C41" s="31" t="s">
        <v>41</v>
      </c>
      <c r="D41" s="31">
        <v>73</v>
      </c>
      <c r="E41" s="4">
        <v>5</v>
      </c>
      <c r="F41" s="4">
        <v>5</v>
      </c>
      <c r="G41" s="3" t="s">
        <v>129</v>
      </c>
      <c r="H41" s="40" t="s">
        <v>174</v>
      </c>
      <c r="I41" s="1">
        <v>50</v>
      </c>
      <c r="J41" s="33">
        <f t="shared" si="0"/>
        <v>0</v>
      </c>
      <c r="K41" s="34"/>
      <c r="L41" s="35">
        <f t="shared" si="1"/>
        <v>50</v>
      </c>
      <c r="M41" s="9">
        <v>0</v>
      </c>
      <c r="N41" s="36"/>
      <c r="O41" s="36"/>
      <c r="P41" s="36"/>
      <c r="Q41" s="36"/>
      <c r="R41" s="36"/>
      <c r="S41" s="36"/>
      <c r="T41" s="36"/>
      <c r="U41" s="36"/>
      <c r="V41" s="37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4"/>
      <c r="BA41" s="37"/>
    </row>
    <row r="42" spans="1:53" ht="22.5">
      <c r="A42" s="21" t="s">
        <v>69</v>
      </c>
      <c r="B42" s="21" t="s">
        <v>0</v>
      </c>
      <c r="C42" s="60" t="s">
        <v>17</v>
      </c>
      <c r="D42" s="60">
        <v>73</v>
      </c>
      <c r="E42" s="22">
        <v>4</v>
      </c>
      <c r="F42" s="22">
        <v>3</v>
      </c>
      <c r="G42" s="23" t="s">
        <v>129</v>
      </c>
      <c r="H42" s="69" t="s">
        <v>174</v>
      </c>
      <c r="I42" s="70">
        <v>50</v>
      </c>
      <c r="J42" s="54">
        <f t="shared" si="0"/>
        <v>55</v>
      </c>
      <c r="K42" s="53"/>
      <c r="L42" s="54">
        <f t="shared" si="1"/>
        <v>-5</v>
      </c>
      <c r="M42" s="67">
        <v>17</v>
      </c>
      <c r="N42" s="36"/>
      <c r="O42" s="36"/>
      <c r="P42" s="36"/>
      <c r="Q42" s="36"/>
      <c r="R42" s="36"/>
      <c r="S42" s="36"/>
      <c r="T42" s="36">
        <v>12</v>
      </c>
      <c r="U42" s="36"/>
      <c r="V42" s="37">
        <v>6</v>
      </c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>
        <v>8</v>
      </c>
      <c r="AU42" s="36">
        <v>12</v>
      </c>
      <c r="AV42" s="53"/>
      <c r="AW42" s="53"/>
      <c r="AX42" s="53"/>
      <c r="AY42" s="53"/>
      <c r="AZ42" s="53"/>
      <c r="BA42" s="37"/>
    </row>
    <row r="43" spans="1:53" ht="22.5">
      <c r="A43" s="18" t="s">
        <v>69</v>
      </c>
      <c r="B43" s="18" t="s">
        <v>0</v>
      </c>
      <c r="C43" s="39" t="s">
        <v>17</v>
      </c>
      <c r="D43" s="39">
        <v>73</v>
      </c>
      <c r="E43" s="4">
        <v>3</v>
      </c>
      <c r="F43" s="4">
        <v>3</v>
      </c>
      <c r="G43" s="3" t="s">
        <v>129</v>
      </c>
      <c r="H43" s="40" t="s">
        <v>174</v>
      </c>
      <c r="I43" s="2">
        <v>50</v>
      </c>
      <c r="J43" s="33">
        <f t="shared" si="0"/>
        <v>0</v>
      </c>
      <c r="K43" s="34"/>
      <c r="L43" s="35">
        <f>I43-J43</f>
        <v>50</v>
      </c>
      <c r="M43" s="9">
        <v>0</v>
      </c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36"/>
      <c r="AW43" s="36"/>
      <c r="AX43" s="36"/>
      <c r="AY43" s="36"/>
      <c r="AZ43" s="37"/>
      <c r="BA43" s="37"/>
    </row>
    <row r="44" spans="1:53" ht="11.25">
      <c r="A44" s="18" t="s">
        <v>237</v>
      </c>
      <c r="B44" s="18" t="s">
        <v>238</v>
      </c>
      <c r="C44" s="42" t="s">
        <v>92</v>
      </c>
      <c r="D44" s="42">
        <v>73</v>
      </c>
      <c r="E44" s="4">
        <v>3</v>
      </c>
      <c r="F44" s="4">
        <v>3</v>
      </c>
      <c r="G44" s="3" t="s">
        <v>104</v>
      </c>
      <c r="H44" s="49" t="s">
        <v>219</v>
      </c>
      <c r="I44" s="1">
        <v>30</v>
      </c>
      <c r="J44" s="33">
        <f t="shared" si="0"/>
        <v>4</v>
      </c>
      <c r="K44" s="34"/>
      <c r="L44" s="35">
        <f t="shared" si="1"/>
        <v>26</v>
      </c>
      <c r="M44" s="9">
        <v>0</v>
      </c>
      <c r="N44" s="36">
        <v>4</v>
      </c>
      <c r="O44" s="36"/>
      <c r="P44" s="36"/>
      <c r="Q44" s="36"/>
      <c r="R44" s="36"/>
      <c r="S44" s="36"/>
      <c r="T44" s="36"/>
      <c r="U44" s="36"/>
      <c r="V44" s="37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4"/>
      <c r="BA44" s="37"/>
    </row>
    <row r="45" spans="1:53" ht="11.25">
      <c r="A45" s="18" t="s">
        <v>212</v>
      </c>
      <c r="B45" s="18" t="s">
        <v>8</v>
      </c>
      <c r="C45" s="42" t="s">
        <v>90</v>
      </c>
      <c r="D45" s="42">
        <v>73</v>
      </c>
      <c r="E45" s="4">
        <v>4</v>
      </c>
      <c r="F45" s="4">
        <v>4</v>
      </c>
      <c r="G45" s="3" t="s">
        <v>106</v>
      </c>
      <c r="H45" s="32" t="s">
        <v>170</v>
      </c>
      <c r="I45" s="1">
        <v>40</v>
      </c>
      <c r="J45" s="33">
        <f t="shared" si="0"/>
        <v>0</v>
      </c>
      <c r="K45" s="34"/>
      <c r="L45" s="35">
        <f t="shared" si="1"/>
        <v>40</v>
      </c>
      <c r="M45" s="9">
        <v>0</v>
      </c>
      <c r="N45" s="36"/>
      <c r="O45" s="36"/>
      <c r="P45" s="36"/>
      <c r="Q45" s="36"/>
      <c r="R45" s="36"/>
      <c r="S45" s="36"/>
      <c r="T45" s="36"/>
      <c r="U45" s="36"/>
      <c r="V45" s="37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4"/>
      <c r="BA45" s="37"/>
    </row>
    <row r="46" spans="1:53" ht="11.25">
      <c r="A46" s="18" t="s">
        <v>74</v>
      </c>
      <c r="B46" s="18" t="s">
        <v>20</v>
      </c>
      <c r="C46" s="42" t="s">
        <v>17</v>
      </c>
      <c r="D46" s="42">
        <v>73</v>
      </c>
      <c r="E46" s="4">
        <v>4</v>
      </c>
      <c r="F46" s="4">
        <v>4</v>
      </c>
      <c r="G46" s="3" t="s">
        <v>106</v>
      </c>
      <c r="H46" s="32" t="s">
        <v>170</v>
      </c>
      <c r="I46" s="1">
        <v>40</v>
      </c>
      <c r="J46" s="33">
        <f t="shared" si="0"/>
        <v>22</v>
      </c>
      <c r="K46" s="34"/>
      <c r="L46" s="35">
        <f t="shared" si="1"/>
        <v>18</v>
      </c>
      <c r="M46" s="9">
        <v>4</v>
      </c>
      <c r="N46" s="36"/>
      <c r="O46" s="36"/>
      <c r="P46" s="36"/>
      <c r="Q46" s="36"/>
      <c r="R46" s="36"/>
      <c r="S46" s="36"/>
      <c r="T46" s="36"/>
      <c r="U46" s="36"/>
      <c r="V46" s="37"/>
      <c r="W46" s="36"/>
      <c r="X46" s="36"/>
      <c r="Y46" s="36"/>
      <c r="Z46" s="36"/>
      <c r="AA46" s="36"/>
      <c r="AB46" s="36">
        <v>6</v>
      </c>
      <c r="AC46" s="36">
        <v>12</v>
      </c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4"/>
      <c r="BA46" s="37"/>
    </row>
    <row r="47" spans="1:53" ht="11.25">
      <c r="A47" s="18" t="s">
        <v>318</v>
      </c>
      <c r="B47" s="18" t="s">
        <v>319</v>
      </c>
      <c r="C47" s="31" t="s">
        <v>41</v>
      </c>
      <c r="D47" s="31">
        <v>73</v>
      </c>
      <c r="E47" s="4">
        <v>3</v>
      </c>
      <c r="F47" s="4">
        <v>3</v>
      </c>
      <c r="G47" s="3" t="s">
        <v>104</v>
      </c>
      <c r="H47" s="43" t="s">
        <v>171</v>
      </c>
      <c r="I47" s="1">
        <v>30</v>
      </c>
      <c r="J47" s="33">
        <f t="shared" si="0"/>
        <v>8</v>
      </c>
      <c r="K47" s="34"/>
      <c r="L47" s="35">
        <f t="shared" si="1"/>
        <v>22</v>
      </c>
      <c r="M47" s="9">
        <v>0</v>
      </c>
      <c r="N47" s="36"/>
      <c r="O47" s="36"/>
      <c r="P47" s="36"/>
      <c r="Q47" s="36"/>
      <c r="R47" s="36"/>
      <c r="S47" s="36"/>
      <c r="T47" s="36"/>
      <c r="U47" s="36"/>
      <c r="V47" s="37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>
        <v>8</v>
      </c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4"/>
      <c r="BA47" s="37"/>
    </row>
    <row r="48" spans="1:53" ht="11.25">
      <c r="A48" s="18" t="s">
        <v>320</v>
      </c>
      <c r="B48" s="18" t="s">
        <v>321</v>
      </c>
      <c r="C48" s="31" t="s">
        <v>203</v>
      </c>
      <c r="D48" s="31">
        <v>73</v>
      </c>
      <c r="E48" s="16"/>
      <c r="F48" s="16"/>
      <c r="G48" s="3" t="s">
        <v>105</v>
      </c>
      <c r="H48" s="41" t="s">
        <v>172</v>
      </c>
      <c r="I48" s="2">
        <v>50</v>
      </c>
      <c r="J48" s="33">
        <f t="shared" si="0"/>
        <v>0</v>
      </c>
      <c r="K48" s="34"/>
      <c r="L48" s="35">
        <f t="shared" si="1"/>
        <v>50</v>
      </c>
      <c r="M48" s="9">
        <v>0</v>
      </c>
      <c r="N48" s="36"/>
      <c r="O48" s="36"/>
      <c r="P48" s="36"/>
      <c r="Q48" s="36"/>
      <c r="R48" s="36"/>
      <c r="S48" s="36"/>
      <c r="T48" s="36"/>
      <c r="U48" s="36"/>
      <c r="V48" s="37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4"/>
      <c r="BA48" s="37"/>
    </row>
    <row r="49" spans="1:53" ht="11.25">
      <c r="A49" s="18" t="s">
        <v>72</v>
      </c>
      <c r="B49" s="18" t="s">
        <v>234</v>
      </c>
      <c r="C49" s="42" t="s">
        <v>46</v>
      </c>
      <c r="D49" s="42">
        <v>73</v>
      </c>
      <c r="E49" s="4">
        <v>5</v>
      </c>
      <c r="F49" s="4">
        <v>5</v>
      </c>
      <c r="G49" s="3" t="s">
        <v>105</v>
      </c>
      <c r="H49" s="41" t="s">
        <v>172</v>
      </c>
      <c r="I49" s="2">
        <v>50</v>
      </c>
      <c r="J49" s="33">
        <f t="shared" si="0"/>
        <v>0</v>
      </c>
      <c r="K49" s="34"/>
      <c r="L49" s="35">
        <f t="shared" si="1"/>
        <v>50</v>
      </c>
      <c r="M49" s="9">
        <v>0</v>
      </c>
      <c r="N49" s="36"/>
      <c r="O49" s="36"/>
      <c r="P49" s="36"/>
      <c r="Q49" s="36"/>
      <c r="R49" s="36"/>
      <c r="S49" s="36"/>
      <c r="T49" s="36"/>
      <c r="U49" s="36"/>
      <c r="V49" s="37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4"/>
      <c r="BA49" s="37"/>
    </row>
    <row r="50" spans="1:53" ht="22.5">
      <c r="A50" s="18" t="s">
        <v>72</v>
      </c>
      <c r="B50" s="18" t="s">
        <v>12</v>
      </c>
      <c r="C50" s="42" t="s">
        <v>151</v>
      </c>
      <c r="D50" s="42">
        <v>74</v>
      </c>
      <c r="E50" s="4">
        <v>5</v>
      </c>
      <c r="F50" s="4">
        <v>5</v>
      </c>
      <c r="G50" s="3" t="s">
        <v>129</v>
      </c>
      <c r="H50" s="40" t="s">
        <v>174</v>
      </c>
      <c r="I50" s="2">
        <v>50</v>
      </c>
      <c r="J50" s="33">
        <f t="shared" si="0"/>
        <v>0</v>
      </c>
      <c r="K50" s="34"/>
      <c r="L50" s="35">
        <f t="shared" si="1"/>
        <v>50</v>
      </c>
      <c r="M50" s="9">
        <v>0</v>
      </c>
      <c r="N50" s="36"/>
      <c r="O50" s="36"/>
      <c r="P50" s="36"/>
      <c r="Q50" s="36"/>
      <c r="R50" s="36"/>
      <c r="S50" s="36"/>
      <c r="T50" s="36"/>
      <c r="U50" s="36"/>
      <c r="V50" s="37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4"/>
      <c r="BA50" s="37"/>
    </row>
    <row r="51" spans="1:53" ht="22.5">
      <c r="A51" s="18" t="s">
        <v>235</v>
      </c>
      <c r="B51" s="18" t="s">
        <v>27</v>
      </c>
      <c r="C51" s="39" t="s">
        <v>46</v>
      </c>
      <c r="D51" s="39">
        <v>73</v>
      </c>
      <c r="E51" s="4">
        <v>3</v>
      </c>
      <c r="F51" s="4">
        <v>3</v>
      </c>
      <c r="G51" s="3" t="s">
        <v>129</v>
      </c>
      <c r="H51" s="40" t="s">
        <v>174</v>
      </c>
      <c r="I51" s="2">
        <v>50</v>
      </c>
      <c r="J51" s="33">
        <f t="shared" si="0"/>
        <v>0</v>
      </c>
      <c r="K51" s="34"/>
      <c r="L51" s="35">
        <f t="shared" si="1"/>
        <v>50</v>
      </c>
      <c r="M51" s="9">
        <v>0</v>
      </c>
      <c r="N51" s="36"/>
      <c r="O51" s="36"/>
      <c r="P51" s="36"/>
      <c r="Q51" s="36"/>
      <c r="R51" s="36"/>
      <c r="S51" s="36"/>
      <c r="T51" s="36"/>
      <c r="U51" s="36"/>
      <c r="V51" s="37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4"/>
      <c r="BA51" s="37"/>
    </row>
    <row r="52" spans="1:53" ht="11.25">
      <c r="A52" s="18" t="s">
        <v>304</v>
      </c>
      <c r="B52" s="18" t="s">
        <v>305</v>
      </c>
      <c r="C52" s="42" t="s">
        <v>164</v>
      </c>
      <c r="D52" s="42">
        <v>74</v>
      </c>
      <c r="E52" s="4">
        <v>4</v>
      </c>
      <c r="F52" s="4">
        <v>4</v>
      </c>
      <c r="G52" s="3" t="s">
        <v>105</v>
      </c>
      <c r="H52" s="41" t="s">
        <v>172</v>
      </c>
      <c r="I52" s="2">
        <v>50</v>
      </c>
      <c r="J52" s="33">
        <f t="shared" si="0"/>
        <v>0</v>
      </c>
      <c r="K52" s="34"/>
      <c r="L52" s="35">
        <f t="shared" si="1"/>
        <v>50</v>
      </c>
      <c r="M52" s="9">
        <v>0</v>
      </c>
      <c r="N52" s="36"/>
      <c r="O52" s="36"/>
      <c r="P52" s="36"/>
      <c r="Q52" s="36"/>
      <c r="R52" s="36"/>
      <c r="S52" s="36"/>
      <c r="T52" s="36"/>
      <c r="U52" s="36"/>
      <c r="V52" s="37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4"/>
      <c r="BA52" s="37"/>
    </row>
    <row r="53" spans="1:53" ht="11.25">
      <c r="A53" s="18" t="s">
        <v>432</v>
      </c>
      <c r="B53" s="18" t="s">
        <v>102</v>
      </c>
      <c r="C53" s="42" t="s">
        <v>426</v>
      </c>
      <c r="D53" s="42">
        <v>74</v>
      </c>
      <c r="E53" s="16"/>
      <c r="F53" s="16"/>
      <c r="G53" s="3" t="s">
        <v>130</v>
      </c>
      <c r="H53" s="49" t="s">
        <v>219</v>
      </c>
      <c r="I53" s="1">
        <v>30</v>
      </c>
      <c r="J53" s="33">
        <f t="shared" si="0"/>
        <v>0</v>
      </c>
      <c r="K53" s="34"/>
      <c r="L53" s="35">
        <f t="shared" si="1"/>
        <v>30</v>
      </c>
      <c r="M53" s="9">
        <v>0</v>
      </c>
      <c r="N53" s="36"/>
      <c r="O53" s="36"/>
      <c r="P53" s="36"/>
      <c r="Q53" s="36"/>
      <c r="R53" s="36"/>
      <c r="S53" s="36"/>
      <c r="T53" s="36"/>
      <c r="U53" s="36"/>
      <c r="V53" s="37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4"/>
      <c r="BA53" s="37"/>
    </row>
    <row r="54" spans="1:53" ht="22.5">
      <c r="A54" s="18" t="s">
        <v>322</v>
      </c>
      <c r="B54" s="18" t="s">
        <v>0</v>
      </c>
      <c r="C54" s="42" t="s">
        <v>203</v>
      </c>
      <c r="D54" s="42">
        <v>73</v>
      </c>
      <c r="E54" s="16"/>
      <c r="F54" s="16"/>
      <c r="G54" s="3" t="s">
        <v>129</v>
      </c>
      <c r="H54" s="40" t="s">
        <v>174</v>
      </c>
      <c r="I54" s="2">
        <v>50</v>
      </c>
      <c r="J54" s="33">
        <f t="shared" si="0"/>
        <v>0</v>
      </c>
      <c r="K54" s="34"/>
      <c r="L54" s="35">
        <f t="shared" si="1"/>
        <v>50</v>
      </c>
      <c r="M54" s="9">
        <v>0</v>
      </c>
      <c r="N54" s="36"/>
      <c r="O54" s="36"/>
      <c r="P54" s="36"/>
      <c r="Q54" s="36"/>
      <c r="R54" s="36"/>
      <c r="S54" s="36"/>
      <c r="T54" s="36"/>
      <c r="U54" s="36"/>
      <c r="V54" s="37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4"/>
      <c r="BA54" s="37"/>
    </row>
    <row r="55" spans="1:53" ht="22.5">
      <c r="A55" s="18" t="s">
        <v>323</v>
      </c>
      <c r="B55" s="18" t="s">
        <v>324</v>
      </c>
      <c r="C55" s="42" t="s">
        <v>41</v>
      </c>
      <c r="D55" s="42">
        <v>73</v>
      </c>
      <c r="E55" s="16"/>
      <c r="F55" s="16"/>
      <c r="G55" s="3" t="s">
        <v>129</v>
      </c>
      <c r="H55" s="40" t="s">
        <v>174</v>
      </c>
      <c r="I55" s="2">
        <v>50</v>
      </c>
      <c r="J55" s="33">
        <f t="shared" si="0"/>
        <v>0</v>
      </c>
      <c r="K55" s="34"/>
      <c r="L55" s="35">
        <f t="shared" si="1"/>
        <v>50</v>
      </c>
      <c r="M55" s="9">
        <v>0</v>
      </c>
      <c r="N55" s="36"/>
      <c r="O55" s="36"/>
      <c r="P55" s="36"/>
      <c r="Q55" s="36"/>
      <c r="R55" s="36"/>
      <c r="S55" s="36"/>
      <c r="T55" s="36"/>
      <c r="U55" s="36"/>
      <c r="V55" s="37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4"/>
      <c r="BA55" s="37"/>
    </row>
    <row r="56" spans="1:53" ht="22.5">
      <c r="A56" s="18" t="s">
        <v>437</v>
      </c>
      <c r="B56" s="18" t="s">
        <v>159</v>
      </c>
      <c r="C56" s="42" t="s">
        <v>164</v>
      </c>
      <c r="D56" s="42">
        <v>74</v>
      </c>
      <c r="E56" s="4">
        <v>5</v>
      </c>
      <c r="F56" s="4">
        <v>5</v>
      </c>
      <c r="G56" s="3" t="s">
        <v>129</v>
      </c>
      <c r="H56" s="40" t="s">
        <v>174</v>
      </c>
      <c r="I56" s="2">
        <v>50</v>
      </c>
      <c r="J56" s="33">
        <f t="shared" si="0"/>
        <v>0</v>
      </c>
      <c r="K56" s="34"/>
      <c r="L56" s="35">
        <f t="shared" si="1"/>
        <v>50</v>
      </c>
      <c r="M56" s="9">
        <v>0</v>
      </c>
      <c r="N56" s="36"/>
      <c r="O56" s="36"/>
      <c r="P56" s="36"/>
      <c r="Q56" s="36"/>
      <c r="R56" s="36"/>
      <c r="S56" s="36"/>
      <c r="T56" s="36"/>
      <c r="U56" s="36"/>
      <c r="V56" s="37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4"/>
      <c r="BA56" s="37"/>
    </row>
    <row r="57" spans="1:53" ht="11.25">
      <c r="A57" s="18" t="s">
        <v>91</v>
      </c>
      <c r="B57" s="18" t="s">
        <v>13</v>
      </c>
      <c r="C57" s="42" t="s">
        <v>34</v>
      </c>
      <c r="D57" s="42">
        <v>73</v>
      </c>
      <c r="E57" s="4">
        <v>4</v>
      </c>
      <c r="F57" s="4">
        <v>4</v>
      </c>
      <c r="G57" s="3" t="s">
        <v>106</v>
      </c>
      <c r="H57" s="32" t="s">
        <v>170</v>
      </c>
      <c r="I57" s="1">
        <v>40</v>
      </c>
      <c r="J57" s="33">
        <f t="shared" si="0"/>
        <v>23</v>
      </c>
      <c r="K57" s="34"/>
      <c r="L57" s="35">
        <f t="shared" si="1"/>
        <v>17</v>
      </c>
      <c r="M57" s="9">
        <v>13</v>
      </c>
      <c r="N57" s="36"/>
      <c r="O57" s="36"/>
      <c r="P57" s="36"/>
      <c r="Q57" s="36"/>
      <c r="R57" s="36"/>
      <c r="S57" s="36"/>
      <c r="T57" s="36"/>
      <c r="U57" s="36"/>
      <c r="V57" s="37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>
        <v>4</v>
      </c>
      <c r="AU57" s="36">
        <v>6</v>
      </c>
      <c r="AV57" s="36"/>
      <c r="AW57" s="36"/>
      <c r="AX57" s="36"/>
      <c r="AY57" s="36"/>
      <c r="AZ57" s="34"/>
      <c r="BA57" s="37"/>
    </row>
    <row r="58" spans="1:53" ht="11.25">
      <c r="A58" s="18" t="s">
        <v>325</v>
      </c>
      <c r="B58" s="18" t="s">
        <v>214</v>
      </c>
      <c r="C58" s="42" t="s">
        <v>203</v>
      </c>
      <c r="D58" s="42">
        <v>73</v>
      </c>
      <c r="E58" s="16"/>
      <c r="F58" s="16"/>
      <c r="G58" s="3" t="s">
        <v>105</v>
      </c>
      <c r="H58" s="41" t="s">
        <v>172</v>
      </c>
      <c r="I58" s="2">
        <v>50</v>
      </c>
      <c r="J58" s="33">
        <f t="shared" si="0"/>
        <v>0</v>
      </c>
      <c r="K58" s="34"/>
      <c r="L58" s="35">
        <f t="shared" si="1"/>
        <v>50</v>
      </c>
      <c r="M58" s="9">
        <v>0</v>
      </c>
      <c r="N58" s="36"/>
      <c r="O58" s="36"/>
      <c r="P58" s="36"/>
      <c r="Q58" s="36"/>
      <c r="R58" s="36"/>
      <c r="S58" s="36"/>
      <c r="T58" s="36"/>
      <c r="U58" s="36"/>
      <c r="V58" s="37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4"/>
      <c r="BA58" s="37"/>
    </row>
    <row r="59" spans="1:53" ht="11.25">
      <c r="A59" s="18" t="s">
        <v>435</v>
      </c>
      <c r="B59" s="18" t="s">
        <v>418</v>
      </c>
      <c r="C59" s="42" t="s">
        <v>164</v>
      </c>
      <c r="D59" s="42">
        <v>74</v>
      </c>
      <c r="E59" s="4">
        <v>4</v>
      </c>
      <c r="F59" s="4">
        <v>4</v>
      </c>
      <c r="G59" s="3" t="s">
        <v>104</v>
      </c>
      <c r="H59" s="43" t="s">
        <v>171</v>
      </c>
      <c r="I59" s="1">
        <v>30</v>
      </c>
      <c r="J59" s="33">
        <f t="shared" si="0"/>
        <v>0</v>
      </c>
      <c r="K59" s="34"/>
      <c r="L59" s="35">
        <f t="shared" si="1"/>
        <v>30</v>
      </c>
      <c r="M59" s="9">
        <v>0</v>
      </c>
      <c r="N59" s="36"/>
      <c r="O59" s="36"/>
      <c r="P59" s="36"/>
      <c r="Q59" s="36"/>
      <c r="R59" s="36"/>
      <c r="S59" s="36"/>
      <c r="T59" s="36"/>
      <c r="U59" s="36"/>
      <c r="V59" s="37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4"/>
      <c r="BA59" s="37"/>
    </row>
    <row r="60" spans="1:53" ht="11.25">
      <c r="A60" s="18" t="s">
        <v>326</v>
      </c>
      <c r="B60" s="18" t="s">
        <v>327</v>
      </c>
      <c r="C60" s="42" t="s">
        <v>118</v>
      </c>
      <c r="D60" s="42">
        <v>73</v>
      </c>
      <c r="E60" s="16"/>
      <c r="F60" s="16"/>
      <c r="G60" s="3" t="s">
        <v>104</v>
      </c>
      <c r="H60" s="43" t="s">
        <v>171</v>
      </c>
      <c r="I60" s="1">
        <v>30</v>
      </c>
      <c r="J60" s="33">
        <f t="shared" si="0"/>
        <v>0</v>
      </c>
      <c r="K60" s="34"/>
      <c r="L60" s="35">
        <f t="shared" si="1"/>
        <v>30</v>
      </c>
      <c r="M60" s="9">
        <v>0</v>
      </c>
      <c r="N60" s="36"/>
      <c r="O60" s="36"/>
      <c r="P60" s="36"/>
      <c r="Q60" s="36"/>
      <c r="R60" s="36"/>
      <c r="S60" s="36"/>
      <c r="T60" s="36"/>
      <c r="U60" s="36"/>
      <c r="V60" s="37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4"/>
      <c r="BA60" s="37"/>
    </row>
    <row r="61" spans="1:53" ht="22.5">
      <c r="A61" s="18" t="s">
        <v>328</v>
      </c>
      <c r="B61" s="18" t="s">
        <v>321</v>
      </c>
      <c r="C61" s="42" t="s">
        <v>34</v>
      </c>
      <c r="D61" s="42">
        <v>73</v>
      </c>
      <c r="E61" s="16"/>
      <c r="F61" s="16"/>
      <c r="G61" s="3" t="s">
        <v>129</v>
      </c>
      <c r="H61" s="40" t="s">
        <v>174</v>
      </c>
      <c r="I61" s="2">
        <v>50</v>
      </c>
      <c r="J61" s="33">
        <f t="shared" si="0"/>
        <v>0</v>
      </c>
      <c r="K61" s="34"/>
      <c r="L61" s="35">
        <f t="shared" si="1"/>
        <v>50</v>
      </c>
      <c r="M61" s="9">
        <v>0</v>
      </c>
      <c r="N61" s="36"/>
      <c r="O61" s="36"/>
      <c r="P61" s="36"/>
      <c r="Q61" s="36"/>
      <c r="R61" s="36"/>
      <c r="S61" s="36"/>
      <c r="T61" s="36"/>
      <c r="U61" s="36"/>
      <c r="V61" s="37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4"/>
      <c r="BA61" s="37"/>
    </row>
    <row r="62" spans="1:53" ht="11.25">
      <c r="A62" s="18" t="s">
        <v>93</v>
      </c>
      <c r="B62" s="18" t="s">
        <v>94</v>
      </c>
      <c r="C62" s="42" t="s">
        <v>92</v>
      </c>
      <c r="D62" s="42">
        <v>73</v>
      </c>
      <c r="E62" s="4">
        <v>4</v>
      </c>
      <c r="F62" s="4">
        <v>4</v>
      </c>
      <c r="G62" s="3" t="s">
        <v>105</v>
      </c>
      <c r="H62" s="41" t="s">
        <v>172</v>
      </c>
      <c r="I62" s="2">
        <v>50</v>
      </c>
      <c r="J62" s="33">
        <f t="shared" si="0"/>
        <v>0</v>
      </c>
      <c r="K62" s="34"/>
      <c r="L62" s="35">
        <f t="shared" si="1"/>
        <v>50</v>
      </c>
      <c r="M62" s="9">
        <v>0</v>
      </c>
      <c r="N62" s="36"/>
      <c r="O62" s="36"/>
      <c r="P62" s="36"/>
      <c r="Q62" s="36"/>
      <c r="R62" s="36"/>
      <c r="S62" s="36"/>
      <c r="T62" s="36"/>
      <c r="U62" s="36"/>
      <c r="V62" s="37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4"/>
      <c r="BA62" s="37"/>
    </row>
    <row r="63" spans="1:53" ht="11.25">
      <c r="A63" s="18" t="s">
        <v>329</v>
      </c>
      <c r="B63" s="18" t="s">
        <v>24</v>
      </c>
      <c r="C63" s="42" t="s">
        <v>118</v>
      </c>
      <c r="D63" s="42">
        <v>73</v>
      </c>
      <c r="E63" s="16"/>
      <c r="F63" s="16"/>
      <c r="G63" s="3" t="s">
        <v>105</v>
      </c>
      <c r="H63" s="41" t="s">
        <v>172</v>
      </c>
      <c r="I63" s="2">
        <v>50</v>
      </c>
      <c r="J63" s="33">
        <f t="shared" si="0"/>
        <v>0</v>
      </c>
      <c r="K63" s="34"/>
      <c r="L63" s="35">
        <f t="shared" si="1"/>
        <v>50</v>
      </c>
      <c r="M63" s="9">
        <v>0</v>
      </c>
      <c r="N63" s="36"/>
      <c r="O63" s="36"/>
      <c r="P63" s="36"/>
      <c r="Q63" s="36"/>
      <c r="R63" s="36"/>
      <c r="S63" s="36"/>
      <c r="T63" s="36"/>
      <c r="U63" s="36"/>
      <c r="V63" s="37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4"/>
      <c r="BA63" s="37"/>
    </row>
    <row r="64" spans="1:53" ht="11.25">
      <c r="A64" s="18" t="s">
        <v>329</v>
      </c>
      <c r="B64" s="18" t="s">
        <v>307</v>
      </c>
      <c r="C64" s="42" t="s">
        <v>118</v>
      </c>
      <c r="D64" s="42">
        <v>73</v>
      </c>
      <c r="E64" s="16"/>
      <c r="F64" s="16"/>
      <c r="G64" s="3" t="s">
        <v>104</v>
      </c>
      <c r="H64" s="43" t="s">
        <v>171</v>
      </c>
      <c r="I64" s="1">
        <v>30</v>
      </c>
      <c r="J64" s="33">
        <f t="shared" si="0"/>
        <v>0</v>
      </c>
      <c r="K64" s="34"/>
      <c r="L64" s="35">
        <f t="shared" si="1"/>
        <v>30</v>
      </c>
      <c r="M64" s="9">
        <v>0</v>
      </c>
      <c r="N64" s="36"/>
      <c r="O64" s="36"/>
      <c r="P64" s="36"/>
      <c r="Q64" s="36"/>
      <c r="R64" s="36"/>
      <c r="S64" s="36"/>
      <c r="T64" s="36"/>
      <c r="U64" s="36"/>
      <c r="V64" s="37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4"/>
      <c r="BA64" s="37"/>
    </row>
    <row r="65" spans="1:53" ht="11.25">
      <c r="A65" s="18" t="s">
        <v>62</v>
      </c>
      <c r="B65" s="18" t="s">
        <v>21</v>
      </c>
      <c r="C65" s="42" t="s">
        <v>17</v>
      </c>
      <c r="D65" s="42">
        <v>73</v>
      </c>
      <c r="E65" s="4">
        <v>4</v>
      </c>
      <c r="F65" s="4">
        <v>4</v>
      </c>
      <c r="G65" s="3" t="s">
        <v>106</v>
      </c>
      <c r="H65" s="32" t="s">
        <v>170</v>
      </c>
      <c r="I65" s="1">
        <v>40</v>
      </c>
      <c r="J65" s="33">
        <f t="shared" si="0"/>
        <v>13</v>
      </c>
      <c r="K65" s="34"/>
      <c r="L65" s="35">
        <f t="shared" si="1"/>
        <v>27</v>
      </c>
      <c r="M65" s="9">
        <v>5</v>
      </c>
      <c r="N65" s="36"/>
      <c r="O65" s="36"/>
      <c r="P65" s="36"/>
      <c r="Q65" s="36"/>
      <c r="R65" s="36"/>
      <c r="S65" s="36"/>
      <c r="T65" s="36"/>
      <c r="U65" s="36"/>
      <c r="V65" s="37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>
        <v>8</v>
      </c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4"/>
      <c r="BA65" s="37"/>
    </row>
    <row r="66" spans="1:53" ht="11.25">
      <c r="A66" s="18" t="s">
        <v>330</v>
      </c>
      <c r="B66" s="18" t="s">
        <v>24</v>
      </c>
      <c r="C66" s="42" t="s">
        <v>203</v>
      </c>
      <c r="D66" s="42">
        <v>73</v>
      </c>
      <c r="E66" s="16"/>
      <c r="F66" s="16"/>
      <c r="G66" s="3" t="s">
        <v>106</v>
      </c>
      <c r="H66" s="32" t="s">
        <v>170</v>
      </c>
      <c r="I66" s="1">
        <v>40</v>
      </c>
      <c r="J66" s="33">
        <f t="shared" si="0"/>
        <v>0</v>
      </c>
      <c r="K66" s="34"/>
      <c r="L66" s="35">
        <f t="shared" si="1"/>
        <v>40</v>
      </c>
      <c r="M66" s="9">
        <v>0</v>
      </c>
      <c r="N66" s="36"/>
      <c r="O66" s="36"/>
      <c r="P66" s="36"/>
      <c r="Q66" s="36"/>
      <c r="R66" s="36"/>
      <c r="S66" s="36"/>
      <c r="T66" s="36"/>
      <c r="U66" s="36"/>
      <c r="V66" s="37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4"/>
      <c r="BA66" s="37"/>
    </row>
    <row r="67" spans="1:53" ht="11.25">
      <c r="A67" s="18" t="s">
        <v>330</v>
      </c>
      <c r="B67" s="18" t="s">
        <v>331</v>
      </c>
      <c r="C67" s="42" t="s">
        <v>203</v>
      </c>
      <c r="D67" s="42">
        <v>73</v>
      </c>
      <c r="E67" s="4" t="s">
        <v>112</v>
      </c>
      <c r="F67" s="4" t="s">
        <v>112</v>
      </c>
      <c r="G67" s="3" t="s">
        <v>126</v>
      </c>
      <c r="H67" s="48" t="s">
        <v>126</v>
      </c>
      <c r="I67" s="1">
        <v>0</v>
      </c>
      <c r="J67" s="33">
        <f aca="true" t="shared" si="2" ref="J67:J130">M67+SUM(N67:AZ67)</f>
        <v>0</v>
      </c>
      <c r="K67" s="34"/>
      <c r="L67" s="35">
        <f t="shared" si="1"/>
        <v>0</v>
      </c>
      <c r="M67" s="9">
        <v>0</v>
      </c>
      <c r="N67" s="36"/>
      <c r="O67" s="36"/>
      <c r="P67" s="36"/>
      <c r="Q67" s="36"/>
      <c r="R67" s="36"/>
      <c r="S67" s="36"/>
      <c r="T67" s="36"/>
      <c r="U67" s="36"/>
      <c r="V67" s="37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4"/>
      <c r="BA67" s="37"/>
    </row>
    <row r="68" spans="1:53" ht="11.25">
      <c r="A68" s="18" t="s">
        <v>478</v>
      </c>
      <c r="B68" s="18" t="s">
        <v>353</v>
      </c>
      <c r="C68" s="42" t="s">
        <v>190</v>
      </c>
      <c r="D68" s="42">
        <v>74</v>
      </c>
      <c r="E68" s="4">
        <v>3</v>
      </c>
      <c r="F68" s="4">
        <v>3</v>
      </c>
      <c r="G68" s="3" t="s">
        <v>104</v>
      </c>
      <c r="H68" s="43" t="s">
        <v>171</v>
      </c>
      <c r="I68" s="1">
        <v>30</v>
      </c>
      <c r="J68" s="33">
        <f t="shared" si="2"/>
        <v>0</v>
      </c>
      <c r="K68" s="34"/>
      <c r="L68" s="35">
        <f aca="true" t="shared" si="3" ref="L68:L131">I68-J68</f>
        <v>30</v>
      </c>
      <c r="M68" s="9">
        <v>0</v>
      </c>
      <c r="N68" s="36"/>
      <c r="O68" s="36"/>
      <c r="P68" s="36"/>
      <c r="Q68" s="36"/>
      <c r="R68" s="36"/>
      <c r="S68" s="36"/>
      <c r="T68" s="36"/>
      <c r="U68" s="36"/>
      <c r="V68" s="37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4"/>
      <c r="BA68" s="37"/>
    </row>
    <row r="69" spans="1:53" ht="11.25">
      <c r="A69" s="18" t="s">
        <v>332</v>
      </c>
      <c r="B69" s="18" t="s">
        <v>125</v>
      </c>
      <c r="C69" s="42" t="s">
        <v>118</v>
      </c>
      <c r="D69" s="42">
        <v>73</v>
      </c>
      <c r="E69" s="16"/>
      <c r="F69" s="16"/>
      <c r="G69" s="3" t="s">
        <v>104</v>
      </c>
      <c r="H69" s="43" t="s">
        <v>171</v>
      </c>
      <c r="I69" s="1">
        <v>30</v>
      </c>
      <c r="J69" s="33">
        <f t="shared" si="2"/>
        <v>0</v>
      </c>
      <c r="K69" s="34"/>
      <c r="L69" s="35">
        <f t="shared" si="3"/>
        <v>30</v>
      </c>
      <c r="M69" s="9">
        <v>0</v>
      </c>
      <c r="N69" s="36"/>
      <c r="O69" s="36"/>
      <c r="P69" s="36"/>
      <c r="Q69" s="36"/>
      <c r="R69" s="36"/>
      <c r="S69" s="36"/>
      <c r="T69" s="36"/>
      <c r="U69" s="36"/>
      <c r="V69" s="37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4"/>
      <c r="BA69" s="37"/>
    </row>
    <row r="70" spans="1:53" ht="11.25">
      <c r="A70" s="18" t="s">
        <v>333</v>
      </c>
      <c r="B70" s="18" t="s">
        <v>21</v>
      </c>
      <c r="C70" s="42" t="s">
        <v>41</v>
      </c>
      <c r="D70" s="42">
        <v>73</v>
      </c>
      <c r="E70" s="16"/>
      <c r="F70" s="16"/>
      <c r="G70" s="3" t="s">
        <v>106</v>
      </c>
      <c r="H70" s="32" t="s">
        <v>170</v>
      </c>
      <c r="I70" s="1">
        <v>40</v>
      </c>
      <c r="J70" s="33">
        <f t="shared" si="2"/>
        <v>0</v>
      </c>
      <c r="K70" s="34"/>
      <c r="L70" s="35">
        <f t="shared" si="3"/>
        <v>40</v>
      </c>
      <c r="M70" s="9">
        <v>0</v>
      </c>
      <c r="N70" s="36"/>
      <c r="O70" s="36"/>
      <c r="P70" s="36"/>
      <c r="Q70" s="36"/>
      <c r="R70" s="36"/>
      <c r="S70" s="36"/>
      <c r="T70" s="36"/>
      <c r="U70" s="36"/>
      <c r="V70" s="37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4"/>
      <c r="BA70" s="37"/>
    </row>
    <row r="71" spans="1:53" ht="11.25">
      <c r="A71" s="18" t="s">
        <v>334</v>
      </c>
      <c r="B71" s="18" t="s">
        <v>259</v>
      </c>
      <c r="C71" s="42" t="s">
        <v>34</v>
      </c>
      <c r="D71" s="42">
        <v>73</v>
      </c>
      <c r="E71" s="16"/>
      <c r="F71" s="16"/>
      <c r="G71" s="3" t="s">
        <v>104</v>
      </c>
      <c r="H71" s="43" t="s">
        <v>171</v>
      </c>
      <c r="I71" s="1">
        <v>30</v>
      </c>
      <c r="J71" s="33">
        <f t="shared" si="2"/>
        <v>0</v>
      </c>
      <c r="K71" s="34"/>
      <c r="L71" s="35">
        <f t="shared" si="3"/>
        <v>30</v>
      </c>
      <c r="M71" s="9">
        <v>0</v>
      </c>
      <c r="N71" s="36"/>
      <c r="O71" s="36"/>
      <c r="P71" s="36"/>
      <c r="Q71" s="36"/>
      <c r="R71" s="36"/>
      <c r="S71" s="36"/>
      <c r="T71" s="36"/>
      <c r="U71" s="36"/>
      <c r="V71" s="37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4"/>
      <c r="BA71" s="37"/>
    </row>
    <row r="72" spans="1:53" ht="11.25">
      <c r="A72" s="18" t="s">
        <v>55</v>
      </c>
      <c r="B72" s="18" t="s">
        <v>47</v>
      </c>
      <c r="C72" s="39" t="s">
        <v>17</v>
      </c>
      <c r="D72" s="39">
        <v>73</v>
      </c>
      <c r="E72" s="4">
        <v>4</v>
      </c>
      <c r="F72" s="4">
        <v>4</v>
      </c>
      <c r="G72" s="3" t="s">
        <v>105</v>
      </c>
      <c r="H72" s="41" t="s">
        <v>172</v>
      </c>
      <c r="I72" s="2">
        <v>50</v>
      </c>
      <c r="J72" s="33">
        <f t="shared" si="2"/>
        <v>24</v>
      </c>
      <c r="K72" s="34"/>
      <c r="L72" s="35">
        <f t="shared" si="3"/>
        <v>26</v>
      </c>
      <c r="M72" s="9">
        <v>16</v>
      </c>
      <c r="N72" s="36"/>
      <c r="O72" s="36"/>
      <c r="P72" s="36"/>
      <c r="Q72" s="36"/>
      <c r="R72" s="36"/>
      <c r="S72" s="36"/>
      <c r="T72" s="36"/>
      <c r="U72" s="36"/>
      <c r="V72" s="37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>
        <v>8</v>
      </c>
      <c r="AV72" s="36"/>
      <c r="AW72" s="36"/>
      <c r="AX72" s="36"/>
      <c r="AY72" s="36"/>
      <c r="AZ72" s="34"/>
      <c r="BA72" s="37"/>
    </row>
    <row r="73" spans="1:53" ht="11.25">
      <c r="A73" s="18" t="s">
        <v>204</v>
      </c>
      <c r="B73" s="18" t="s">
        <v>125</v>
      </c>
      <c r="C73" s="42" t="s">
        <v>17</v>
      </c>
      <c r="D73" s="42">
        <v>73</v>
      </c>
      <c r="E73" s="4">
        <v>3</v>
      </c>
      <c r="F73" s="4">
        <v>3</v>
      </c>
      <c r="G73" s="3" t="s">
        <v>105</v>
      </c>
      <c r="H73" s="41" t="s">
        <v>172</v>
      </c>
      <c r="I73" s="2">
        <v>50</v>
      </c>
      <c r="J73" s="33">
        <f t="shared" si="2"/>
        <v>11</v>
      </c>
      <c r="K73" s="34"/>
      <c r="L73" s="35">
        <f t="shared" si="3"/>
        <v>39</v>
      </c>
      <c r="M73" s="9">
        <v>7</v>
      </c>
      <c r="N73" s="36"/>
      <c r="O73" s="36"/>
      <c r="P73" s="36"/>
      <c r="Q73" s="36"/>
      <c r="R73" s="36"/>
      <c r="S73" s="36"/>
      <c r="T73" s="36"/>
      <c r="U73" s="36"/>
      <c r="V73" s="37"/>
      <c r="W73" s="36">
        <v>2</v>
      </c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>
        <v>2</v>
      </c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4"/>
      <c r="BA73" s="37"/>
    </row>
    <row r="74" spans="1:53" ht="11.25">
      <c r="A74" s="18" t="s">
        <v>335</v>
      </c>
      <c r="B74" s="18" t="s">
        <v>299</v>
      </c>
      <c r="C74" s="42" t="s">
        <v>17</v>
      </c>
      <c r="D74" s="42">
        <v>73</v>
      </c>
      <c r="E74" s="16"/>
      <c r="F74" s="16"/>
      <c r="G74" s="3" t="s">
        <v>106</v>
      </c>
      <c r="H74" s="32" t="s">
        <v>170</v>
      </c>
      <c r="I74" s="1">
        <v>40</v>
      </c>
      <c r="J74" s="33">
        <f t="shared" si="2"/>
        <v>0</v>
      </c>
      <c r="K74" s="34"/>
      <c r="L74" s="35">
        <f t="shared" si="3"/>
        <v>40</v>
      </c>
      <c r="M74" s="9">
        <v>0</v>
      </c>
      <c r="N74" s="36"/>
      <c r="O74" s="36"/>
      <c r="P74" s="36"/>
      <c r="Q74" s="36"/>
      <c r="R74" s="36"/>
      <c r="S74" s="36"/>
      <c r="T74" s="36"/>
      <c r="U74" s="36"/>
      <c r="V74" s="37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4"/>
      <c r="BA74" s="37"/>
    </row>
    <row r="75" spans="1:53" ht="11.25">
      <c r="A75" s="18" t="s">
        <v>177</v>
      </c>
      <c r="B75" s="18" t="s">
        <v>336</v>
      </c>
      <c r="C75" s="42" t="s">
        <v>203</v>
      </c>
      <c r="D75" s="42">
        <v>73</v>
      </c>
      <c r="E75" s="16"/>
      <c r="F75" s="16"/>
      <c r="G75" s="3" t="s">
        <v>104</v>
      </c>
      <c r="H75" s="43" t="s">
        <v>171</v>
      </c>
      <c r="I75" s="1">
        <v>30</v>
      </c>
      <c r="J75" s="33">
        <f t="shared" si="2"/>
        <v>0</v>
      </c>
      <c r="K75" s="34"/>
      <c r="L75" s="35">
        <f t="shared" si="3"/>
        <v>30</v>
      </c>
      <c r="M75" s="9">
        <v>0</v>
      </c>
      <c r="N75" s="36"/>
      <c r="O75" s="36"/>
      <c r="P75" s="36"/>
      <c r="Q75" s="36"/>
      <c r="R75" s="36"/>
      <c r="S75" s="36"/>
      <c r="T75" s="36"/>
      <c r="U75" s="36"/>
      <c r="V75" s="37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4"/>
      <c r="BA75" s="37"/>
    </row>
    <row r="76" spans="1:53" ht="11.25">
      <c r="A76" s="18" t="s">
        <v>144</v>
      </c>
      <c r="B76" s="18" t="s">
        <v>145</v>
      </c>
      <c r="C76" s="42" t="s">
        <v>41</v>
      </c>
      <c r="D76" s="42">
        <v>73</v>
      </c>
      <c r="E76" s="4">
        <v>4</v>
      </c>
      <c r="F76" s="4">
        <v>4</v>
      </c>
      <c r="G76" s="3" t="s">
        <v>106</v>
      </c>
      <c r="H76" s="32" t="s">
        <v>170</v>
      </c>
      <c r="I76" s="1">
        <v>40</v>
      </c>
      <c r="J76" s="33">
        <f t="shared" si="2"/>
        <v>1</v>
      </c>
      <c r="K76" s="34"/>
      <c r="L76" s="35">
        <f t="shared" si="3"/>
        <v>39</v>
      </c>
      <c r="M76" s="9">
        <v>1</v>
      </c>
      <c r="N76" s="36"/>
      <c r="O76" s="36"/>
      <c r="P76" s="36"/>
      <c r="Q76" s="36"/>
      <c r="R76" s="36"/>
      <c r="S76" s="36"/>
      <c r="T76" s="36"/>
      <c r="U76" s="36"/>
      <c r="V76" s="37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4"/>
      <c r="BA76" s="37"/>
    </row>
    <row r="77" spans="1:53" ht="11.25">
      <c r="A77" s="18" t="s">
        <v>440</v>
      </c>
      <c r="B77" s="18" t="s">
        <v>25</v>
      </c>
      <c r="C77" s="42" t="s">
        <v>164</v>
      </c>
      <c r="D77" s="42">
        <v>74</v>
      </c>
      <c r="E77" s="4">
        <v>4</v>
      </c>
      <c r="F77" s="4">
        <v>4</v>
      </c>
      <c r="G77" s="3" t="s">
        <v>106</v>
      </c>
      <c r="H77" s="32" t="s">
        <v>170</v>
      </c>
      <c r="I77" s="1">
        <v>40</v>
      </c>
      <c r="J77" s="33">
        <f t="shared" si="2"/>
        <v>0</v>
      </c>
      <c r="K77" s="34"/>
      <c r="L77" s="35">
        <f t="shared" si="3"/>
        <v>40</v>
      </c>
      <c r="M77" s="9">
        <v>0</v>
      </c>
      <c r="N77" s="36"/>
      <c r="O77" s="36"/>
      <c r="P77" s="36"/>
      <c r="Q77" s="36"/>
      <c r="R77" s="36"/>
      <c r="S77" s="36"/>
      <c r="T77" s="36"/>
      <c r="U77" s="36"/>
      <c r="V77" s="37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4"/>
      <c r="BA77" s="37"/>
    </row>
    <row r="78" spans="1:53" ht="11.25">
      <c r="A78" s="18" t="s">
        <v>248</v>
      </c>
      <c r="B78" s="18" t="s">
        <v>0</v>
      </c>
      <c r="C78" s="42" t="s">
        <v>41</v>
      </c>
      <c r="D78" s="42">
        <v>73</v>
      </c>
      <c r="E78" s="5">
        <v>4</v>
      </c>
      <c r="F78" s="4">
        <v>4</v>
      </c>
      <c r="G78" s="3" t="s">
        <v>106</v>
      </c>
      <c r="H78" s="32" t="s">
        <v>170</v>
      </c>
      <c r="I78" s="1">
        <v>40</v>
      </c>
      <c r="J78" s="33">
        <f t="shared" si="2"/>
        <v>0</v>
      </c>
      <c r="K78" s="34"/>
      <c r="L78" s="35">
        <f t="shared" si="3"/>
        <v>40</v>
      </c>
      <c r="M78" s="9">
        <v>0</v>
      </c>
      <c r="N78" s="36"/>
      <c r="O78" s="36"/>
      <c r="P78" s="36"/>
      <c r="Q78" s="36"/>
      <c r="R78" s="36"/>
      <c r="S78" s="36"/>
      <c r="T78" s="36"/>
      <c r="U78" s="36"/>
      <c r="V78" s="37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4"/>
      <c r="BA78" s="37"/>
    </row>
    <row r="79" spans="1:53" ht="11.25">
      <c r="A79" s="18" t="s">
        <v>229</v>
      </c>
      <c r="B79" s="18" t="s">
        <v>230</v>
      </c>
      <c r="C79" s="42" t="s">
        <v>17</v>
      </c>
      <c r="D79" s="42">
        <v>73</v>
      </c>
      <c r="E79" s="4">
        <v>2</v>
      </c>
      <c r="F79" s="4">
        <v>2</v>
      </c>
      <c r="G79" s="3" t="s">
        <v>104</v>
      </c>
      <c r="H79" s="49" t="s">
        <v>219</v>
      </c>
      <c r="I79" s="1">
        <v>30</v>
      </c>
      <c r="J79" s="33">
        <f t="shared" si="2"/>
        <v>2</v>
      </c>
      <c r="K79" s="34"/>
      <c r="L79" s="35">
        <f t="shared" si="3"/>
        <v>28</v>
      </c>
      <c r="M79" s="9">
        <v>0</v>
      </c>
      <c r="N79" s="36"/>
      <c r="O79" s="36"/>
      <c r="P79" s="36"/>
      <c r="Q79" s="36"/>
      <c r="R79" s="36"/>
      <c r="S79" s="36"/>
      <c r="T79" s="36"/>
      <c r="U79" s="36"/>
      <c r="V79" s="37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>
        <v>2</v>
      </c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4"/>
      <c r="BA79" s="37"/>
    </row>
    <row r="80" spans="1:53" ht="11.25">
      <c r="A80" s="18" t="s">
        <v>247</v>
      </c>
      <c r="B80" s="18" t="s">
        <v>29</v>
      </c>
      <c r="C80" s="42" t="s">
        <v>118</v>
      </c>
      <c r="D80" s="42">
        <v>73</v>
      </c>
      <c r="E80" s="5">
        <v>4</v>
      </c>
      <c r="F80" s="4">
        <v>4</v>
      </c>
      <c r="G80" s="3" t="s">
        <v>105</v>
      </c>
      <c r="H80" s="41" t="s">
        <v>172</v>
      </c>
      <c r="I80" s="2">
        <v>50</v>
      </c>
      <c r="J80" s="33">
        <f t="shared" si="2"/>
        <v>6</v>
      </c>
      <c r="K80" s="34"/>
      <c r="L80" s="35">
        <f t="shared" si="3"/>
        <v>44</v>
      </c>
      <c r="M80" s="9">
        <v>6</v>
      </c>
      <c r="N80" s="36"/>
      <c r="O80" s="36"/>
      <c r="P80" s="36"/>
      <c r="Q80" s="36"/>
      <c r="R80" s="36"/>
      <c r="S80" s="36"/>
      <c r="T80" s="36"/>
      <c r="U80" s="36"/>
      <c r="V80" s="37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4"/>
      <c r="BA80" s="37"/>
    </row>
    <row r="81" spans="1:53" ht="11.25">
      <c r="A81" s="18" t="s">
        <v>188</v>
      </c>
      <c r="B81" s="18" t="s">
        <v>11</v>
      </c>
      <c r="C81" s="42" t="s">
        <v>118</v>
      </c>
      <c r="D81" s="42">
        <v>73</v>
      </c>
      <c r="E81" s="4">
        <v>4</v>
      </c>
      <c r="F81" s="4">
        <v>4</v>
      </c>
      <c r="G81" s="3" t="s">
        <v>106</v>
      </c>
      <c r="H81" s="32" t="s">
        <v>170</v>
      </c>
      <c r="I81" s="1">
        <v>40</v>
      </c>
      <c r="J81" s="33">
        <f t="shared" si="2"/>
        <v>1</v>
      </c>
      <c r="K81" s="34"/>
      <c r="L81" s="35">
        <f t="shared" si="3"/>
        <v>39</v>
      </c>
      <c r="M81" s="9">
        <v>1</v>
      </c>
      <c r="N81" s="36"/>
      <c r="O81" s="36"/>
      <c r="P81" s="36"/>
      <c r="Q81" s="36"/>
      <c r="R81" s="36"/>
      <c r="S81" s="36"/>
      <c r="T81" s="36"/>
      <c r="U81" s="36"/>
      <c r="V81" s="37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4"/>
      <c r="BA81" s="37"/>
    </row>
    <row r="82" spans="1:53" ht="11.25">
      <c r="A82" s="18" t="s">
        <v>95</v>
      </c>
      <c r="B82" s="18" t="s">
        <v>3</v>
      </c>
      <c r="C82" s="31" t="s">
        <v>17</v>
      </c>
      <c r="D82" s="31">
        <v>73</v>
      </c>
      <c r="E82" s="4">
        <v>2</v>
      </c>
      <c r="F82" s="4">
        <v>2</v>
      </c>
      <c r="G82" s="3" t="s">
        <v>106</v>
      </c>
      <c r="H82" s="32" t="s">
        <v>170</v>
      </c>
      <c r="I82" s="1">
        <v>40</v>
      </c>
      <c r="J82" s="33">
        <f t="shared" si="2"/>
        <v>4</v>
      </c>
      <c r="K82" s="34"/>
      <c r="L82" s="35">
        <f t="shared" si="3"/>
        <v>36</v>
      </c>
      <c r="M82" s="9">
        <v>0</v>
      </c>
      <c r="N82" s="36">
        <v>4</v>
      </c>
      <c r="O82" s="36"/>
      <c r="P82" s="36"/>
      <c r="Q82" s="36"/>
      <c r="R82" s="36"/>
      <c r="S82" s="36"/>
      <c r="T82" s="36"/>
      <c r="U82" s="36"/>
      <c r="V82" s="37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4"/>
      <c r="BA82" s="37"/>
    </row>
    <row r="83" spans="1:53" ht="11.25">
      <c r="A83" s="18" t="s">
        <v>227</v>
      </c>
      <c r="B83" s="18" t="s">
        <v>27</v>
      </c>
      <c r="C83" s="42" t="s">
        <v>41</v>
      </c>
      <c r="D83" s="42">
        <v>73</v>
      </c>
      <c r="E83" s="5">
        <v>3</v>
      </c>
      <c r="F83" s="4">
        <v>3</v>
      </c>
      <c r="G83" s="3" t="s">
        <v>105</v>
      </c>
      <c r="H83" s="41" t="s">
        <v>172</v>
      </c>
      <c r="I83" s="2">
        <v>50</v>
      </c>
      <c r="J83" s="33">
        <f t="shared" si="2"/>
        <v>0</v>
      </c>
      <c r="K83" s="34"/>
      <c r="L83" s="35">
        <f t="shared" si="3"/>
        <v>50</v>
      </c>
      <c r="M83" s="9">
        <v>0</v>
      </c>
      <c r="N83" s="36"/>
      <c r="O83" s="36"/>
      <c r="P83" s="36"/>
      <c r="Q83" s="36"/>
      <c r="R83" s="36"/>
      <c r="S83" s="36"/>
      <c r="T83" s="36"/>
      <c r="U83" s="36"/>
      <c r="V83" s="37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4"/>
      <c r="BA83" s="37"/>
    </row>
    <row r="84" spans="1:53" ht="11.25">
      <c r="A84" s="18" t="s">
        <v>227</v>
      </c>
      <c r="B84" s="18" t="s">
        <v>33</v>
      </c>
      <c r="C84" s="42" t="s">
        <v>41</v>
      </c>
      <c r="D84" s="42">
        <v>73</v>
      </c>
      <c r="E84" s="4">
        <v>3</v>
      </c>
      <c r="F84" s="4">
        <v>3</v>
      </c>
      <c r="G84" s="3" t="s">
        <v>80</v>
      </c>
      <c r="H84" s="50" t="s">
        <v>80</v>
      </c>
      <c r="I84" s="2">
        <v>30</v>
      </c>
      <c r="J84" s="33">
        <f t="shared" si="2"/>
        <v>0</v>
      </c>
      <c r="K84" s="34"/>
      <c r="L84" s="35">
        <f t="shared" si="3"/>
        <v>30</v>
      </c>
      <c r="M84" s="9">
        <v>0</v>
      </c>
      <c r="N84" s="36"/>
      <c r="O84" s="36"/>
      <c r="P84" s="36"/>
      <c r="Q84" s="36"/>
      <c r="R84" s="36"/>
      <c r="S84" s="36"/>
      <c r="T84" s="36"/>
      <c r="U84" s="36"/>
      <c r="V84" s="37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4"/>
      <c r="BA84" s="37"/>
    </row>
    <row r="85" spans="1:53" ht="11.25">
      <c r="A85" s="18" t="s">
        <v>227</v>
      </c>
      <c r="B85" s="18" t="s">
        <v>116</v>
      </c>
      <c r="C85" s="42" t="s">
        <v>41</v>
      </c>
      <c r="D85" s="42">
        <v>73</v>
      </c>
      <c r="E85" s="16"/>
      <c r="F85" s="16"/>
      <c r="G85" s="3" t="s">
        <v>80</v>
      </c>
      <c r="H85" s="50" t="s">
        <v>80</v>
      </c>
      <c r="I85" s="2">
        <v>30</v>
      </c>
      <c r="J85" s="33">
        <f t="shared" si="2"/>
        <v>0</v>
      </c>
      <c r="K85" s="34"/>
      <c r="L85" s="35">
        <f t="shared" si="3"/>
        <v>30</v>
      </c>
      <c r="M85" s="9">
        <v>0</v>
      </c>
      <c r="N85" s="36"/>
      <c r="O85" s="36"/>
      <c r="P85" s="36"/>
      <c r="Q85" s="36"/>
      <c r="R85" s="36"/>
      <c r="S85" s="36"/>
      <c r="T85" s="36"/>
      <c r="U85" s="36"/>
      <c r="V85" s="37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4"/>
      <c r="BA85" s="37"/>
    </row>
    <row r="86" spans="1:53" ht="11.25">
      <c r="A86" s="18" t="s">
        <v>241</v>
      </c>
      <c r="B86" s="18" t="s">
        <v>242</v>
      </c>
      <c r="C86" s="42" t="s">
        <v>164</v>
      </c>
      <c r="D86" s="42">
        <v>74</v>
      </c>
      <c r="E86" s="5">
        <v>4</v>
      </c>
      <c r="F86" s="4">
        <v>4</v>
      </c>
      <c r="G86" s="3" t="s">
        <v>105</v>
      </c>
      <c r="H86" s="41" t="s">
        <v>172</v>
      </c>
      <c r="I86" s="2">
        <v>50</v>
      </c>
      <c r="J86" s="33">
        <f t="shared" si="2"/>
        <v>16</v>
      </c>
      <c r="K86" s="34"/>
      <c r="L86" s="35">
        <f t="shared" si="3"/>
        <v>34</v>
      </c>
      <c r="M86" s="9">
        <v>0</v>
      </c>
      <c r="N86" s="36">
        <v>2</v>
      </c>
      <c r="O86" s="36"/>
      <c r="P86" s="36"/>
      <c r="Q86" s="36"/>
      <c r="R86" s="36"/>
      <c r="S86" s="36"/>
      <c r="T86" s="36"/>
      <c r="U86" s="36"/>
      <c r="V86" s="37"/>
      <c r="W86" s="36">
        <v>6</v>
      </c>
      <c r="X86" s="36"/>
      <c r="Y86" s="36"/>
      <c r="Z86" s="36"/>
      <c r="AA86" s="36"/>
      <c r="AB86" s="36"/>
      <c r="AC86" s="36"/>
      <c r="AD86" s="36"/>
      <c r="AE86" s="36"/>
      <c r="AF86" s="36"/>
      <c r="AG86" s="36">
        <v>6</v>
      </c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>
        <v>2</v>
      </c>
      <c r="AU86" s="36"/>
      <c r="AV86" s="36"/>
      <c r="AW86" s="36"/>
      <c r="AX86" s="36"/>
      <c r="AY86" s="36"/>
      <c r="AZ86" s="34"/>
      <c r="BA86" s="37"/>
    </row>
    <row r="87" spans="1:53" ht="11.25">
      <c r="A87" s="18" t="s">
        <v>101</v>
      </c>
      <c r="B87" s="18" t="s">
        <v>9</v>
      </c>
      <c r="C87" s="42" t="s">
        <v>17</v>
      </c>
      <c r="D87" s="42">
        <v>73</v>
      </c>
      <c r="E87" s="4">
        <v>4</v>
      </c>
      <c r="F87" s="4">
        <v>4</v>
      </c>
      <c r="G87" s="3" t="s">
        <v>106</v>
      </c>
      <c r="H87" s="32" t="s">
        <v>170</v>
      </c>
      <c r="I87" s="1">
        <v>40</v>
      </c>
      <c r="J87" s="33">
        <f t="shared" si="2"/>
        <v>0</v>
      </c>
      <c r="K87" s="34"/>
      <c r="L87" s="35">
        <f t="shared" si="3"/>
        <v>40</v>
      </c>
      <c r="M87" s="9">
        <v>0</v>
      </c>
      <c r="N87" s="36"/>
      <c r="O87" s="36"/>
      <c r="P87" s="36"/>
      <c r="Q87" s="36"/>
      <c r="R87" s="36"/>
      <c r="S87" s="36"/>
      <c r="T87" s="36"/>
      <c r="U87" s="36"/>
      <c r="V87" s="37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4"/>
      <c r="BA87" s="37"/>
    </row>
    <row r="88" spans="1:53" ht="22.5">
      <c r="A88" s="18" t="s">
        <v>337</v>
      </c>
      <c r="B88" s="18" t="s">
        <v>222</v>
      </c>
      <c r="C88" s="42" t="s">
        <v>34</v>
      </c>
      <c r="D88" s="42">
        <v>73</v>
      </c>
      <c r="E88" s="16"/>
      <c r="F88" s="16"/>
      <c r="G88" s="3" t="s">
        <v>129</v>
      </c>
      <c r="H88" s="40" t="s">
        <v>174</v>
      </c>
      <c r="I88" s="2">
        <v>50</v>
      </c>
      <c r="J88" s="33">
        <f t="shared" si="2"/>
        <v>0</v>
      </c>
      <c r="K88" s="34"/>
      <c r="L88" s="35">
        <f t="shared" si="3"/>
        <v>50</v>
      </c>
      <c r="M88" s="9">
        <v>0</v>
      </c>
      <c r="N88" s="36"/>
      <c r="O88" s="36"/>
      <c r="P88" s="36"/>
      <c r="Q88" s="36"/>
      <c r="R88" s="36"/>
      <c r="S88" s="36"/>
      <c r="T88" s="36"/>
      <c r="U88" s="36"/>
      <c r="V88" s="37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4"/>
      <c r="BA88" s="37"/>
    </row>
    <row r="89" spans="1:53" ht="11.25">
      <c r="A89" s="18" t="s">
        <v>173</v>
      </c>
      <c r="B89" s="18" t="s">
        <v>32</v>
      </c>
      <c r="C89" s="39" t="s">
        <v>46</v>
      </c>
      <c r="D89" s="39">
        <v>73</v>
      </c>
      <c r="E89" s="4">
        <v>3</v>
      </c>
      <c r="F89" s="4">
        <v>3</v>
      </c>
      <c r="G89" s="3" t="s">
        <v>104</v>
      </c>
      <c r="H89" s="49" t="s">
        <v>219</v>
      </c>
      <c r="I89" s="1">
        <v>30</v>
      </c>
      <c r="J89" s="33">
        <f t="shared" si="2"/>
        <v>24</v>
      </c>
      <c r="K89" s="34"/>
      <c r="L89" s="51">
        <f t="shared" si="3"/>
        <v>6</v>
      </c>
      <c r="M89" s="9">
        <v>6</v>
      </c>
      <c r="N89" s="36"/>
      <c r="O89" s="36"/>
      <c r="P89" s="36"/>
      <c r="Q89" s="36"/>
      <c r="R89" s="36"/>
      <c r="S89" s="36"/>
      <c r="T89" s="36"/>
      <c r="U89" s="36"/>
      <c r="V89" s="37"/>
      <c r="W89" s="36"/>
      <c r="X89" s="36"/>
      <c r="Y89" s="36"/>
      <c r="Z89" s="36"/>
      <c r="AA89" s="36"/>
      <c r="AB89" s="36"/>
      <c r="AC89" s="36"/>
      <c r="AD89" s="36"/>
      <c r="AE89" s="36"/>
      <c r="AF89" s="36">
        <v>6</v>
      </c>
      <c r="AG89" s="36"/>
      <c r="AH89" s="36"/>
      <c r="AI89" s="36"/>
      <c r="AJ89" s="36"/>
      <c r="AK89" s="36"/>
      <c r="AL89" s="36">
        <v>12</v>
      </c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4"/>
      <c r="BA89" s="37"/>
    </row>
    <row r="90" spans="1:53" ht="11.25">
      <c r="A90" s="18" t="s">
        <v>189</v>
      </c>
      <c r="B90" s="18" t="s">
        <v>26</v>
      </c>
      <c r="C90" s="42" t="s">
        <v>118</v>
      </c>
      <c r="D90" s="42">
        <v>73</v>
      </c>
      <c r="E90" s="4">
        <v>4</v>
      </c>
      <c r="F90" s="4">
        <v>4</v>
      </c>
      <c r="G90" s="3" t="s">
        <v>106</v>
      </c>
      <c r="H90" s="32" t="s">
        <v>170</v>
      </c>
      <c r="I90" s="1">
        <v>40</v>
      </c>
      <c r="J90" s="33">
        <f t="shared" si="2"/>
        <v>0</v>
      </c>
      <c r="K90" s="34"/>
      <c r="L90" s="35">
        <f t="shared" si="3"/>
        <v>40</v>
      </c>
      <c r="M90" s="9">
        <v>0</v>
      </c>
      <c r="N90" s="36"/>
      <c r="O90" s="36"/>
      <c r="P90" s="36"/>
      <c r="Q90" s="36"/>
      <c r="R90" s="36"/>
      <c r="S90" s="36"/>
      <c r="T90" s="36"/>
      <c r="U90" s="36"/>
      <c r="V90" s="37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4"/>
      <c r="BA90" s="37"/>
    </row>
    <row r="91" spans="1:53" ht="11.25">
      <c r="A91" s="18" t="s">
        <v>25</v>
      </c>
      <c r="B91" s="18" t="s">
        <v>184</v>
      </c>
      <c r="C91" s="42" t="s">
        <v>41</v>
      </c>
      <c r="D91" s="42">
        <v>73</v>
      </c>
      <c r="E91" s="4">
        <v>3</v>
      </c>
      <c r="F91" s="4">
        <v>3</v>
      </c>
      <c r="G91" s="3" t="s">
        <v>104</v>
      </c>
      <c r="H91" s="43" t="s">
        <v>171</v>
      </c>
      <c r="I91" s="1">
        <v>30</v>
      </c>
      <c r="J91" s="33">
        <f t="shared" si="2"/>
        <v>0</v>
      </c>
      <c r="K91" s="34"/>
      <c r="L91" s="35">
        <f t="shared" si="3"/>
        <v>30</v>
      </c>
      <c r="M91" s="9">
        <v>0</v>
      </c>
      <c r="N91" s="36"/>
      <c r="O91" s="36"/>
      <c r="P91" s="36"/>
      <c r="Q91" s="36"/>
      <c r="R91" s="36"/>
      <c r="S91" s="36"/>
      <c r="T91" s="36"/>
      <c r="U91" s="36"/>
      <c r="V91" s="37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4"/>
      <c r="BA91" s="37"/>
    </row>
    <row r="92" spans="1:53" ht="11.25">
      <c r="A92" s="18" t="s">
        <v>245</v>
      </c>
      <c r="B92" s="18" t="s">
        <v>246</v>
      </c>
      <c r="C92" s="42" t="s">
        <v>164</v>
      </c>
      <c r="D92" s="42">
        <v>74</v>
      </c>
      <c r="E92" s="5">
        <v>2</v>
      </c>
      <c r="F92" s="4">
        <v>2</v>
      </c>
      <c r="G92" s="3" t="s">
        <v>104</v>
      </c>
      <c r="H92" s="43" t="s">
        <v>171</v>
      </c>
      <c r="I92" s="1">
        <v>30</v>
      </c>
      <c r="J92" s="33">
        <f t="shared" si="2"/>
        <v>12</v>
      </c>
      <c r="K92" s="34"/>
      <c r="L92" s="35">
        <f t="shared" si="3"/>
        <v>18</v>
      </c>
      <c r="M92" s="9">
        <v>0</v>
      </c>
      <c r="N92" s="36"/>
      <c r="O92" s="36"/>
      <c r="P92" s="36"/>
      <c r="Q92" s="36"/>
      <c r="R92" s="36"/>
      <c r="S92" s="36"/>
      <c r="T92" s="36"/>
      <c r="U92" s="36"/>
      <c r="V92" s="37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>
        <v>4</v>
      </c>
      <c r="AU92" s="36">
        <v>8</v>
      </c>
      <c r="AV92" s="36"/>
      <c r="AW92" s="36"/>
      <c r="AX92" s="36"/>
      <c r="AY92" s="36"/>
      <c r="AZ92" s="34"/>
      <c r="BA92" s="37"/>
    </row>
    <row r="93" spans="1:53" ht="11.25">
      <c r="A93" s="18" t="s">
        <v>338</v>
      </c>
      <c r="B93" s="18" t="s">
        <v>36</v>
      </c>
      <c r="C93" s="42" t="s">
        <v>41</v>
      </c>
      <c r="D93" s="42">
        <v>73</v>
      </c>
      <c r="E93" s="16"/>
      <c r="F93" s="16"/>
      <c r="G93" s="3" t="s">
        <v>105</v>
      </c>
      <c r="H93" s="41" t="s">
        <v>172</v>
      </c>
      <c r="I93" s="2">
        <v>50</v>
      </c>
      <c r="J93" s="33">
        <f t="shared" si="2"/>
        <v>0</v>
      </c>
      <c r="K93" s="34"/>
      <c r="L93" s="35">
        <f t="shared" si="3"/>
        <v>50</v>
      </c>
      <c r="M93" s="9">
        <v>0</v>
      </c>
      <c r="N93" s="36"/>
      <c r="O93" s="36"/>
      <c r="P93" s="36"/>
      <c r="Q93" s="36"/>
      <c r="R93" s="36"/>
      <c r="S93" s="36"/>
      <c r="T93" s="36"/>
      <c r="U93" s="36"/>
      <c r="V93" s="37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4"/>
      <c r="BA93" s="37"/>
    </row>
    <row r="94" spans="1:53" ht="11.25">
      <c r="A94" s="18" t="s">
        <v>451</v>
      </c>
      <c r="B94" s="18" t="s">
        <v>13</v>
      </c>
      <c r="C94" s="42" t="s">
        <v>450</v>
      </c>
      <c r="D94" s="42">
        <v>74</v>
      </c>
      <c r="E94" s="16"/>
      <c r="F94" s="16"/>
      <c r="G94" s="3" t="s">
        <v>105</v>
      </c>
      <c r="H94" s="41" t="s">
        <v>172</v>
      </c>
      <c r="I94" s="2">
        <v>50</v>
      </c>
      <c r="J94" s="33">
        <f t="shared" si="2"/>
        <v>0</v>
      </c>
      <c r="K94" s="34"/>
      <c r="L94" s="35">
        <f t="shared" si="3"/>
        <v>50</v>
      </c>
      <c r="M94" s="9">
        <v>0</v>
      </c>
      <c r="N94" s="36"/>
      <c r="O94" s="36"/>
      <c r="P94" s="36"/>
      <c r="Q94" s="36"/>
      <c r="R94" s="36"/>
      <c r="S94" s="36"/>
      <c r="T94" s="36"/>
      <c r="U94" s="36"/>
      <c r="V94" s="37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4"/>
      <c r="BA94" s="37"/>
    </row>
    <row r="95" spans="1:53" ht="11.25">
      <c r="A95" s="18" t="s">
        <v>152</v>
      </c>
      <c r="B95" s="18" t="s">
        <v>6</v>
      </c>
      <c r="C95" s="42" t="s">
        <v>90</v>
      </c>
      <c r="D95" s="42">
        <v>73</v>
      </c>
      <c r="E95" s="4">
        <v>2</v>
      </c>
      <c r="F95" s="4">
        <v>2</v>
      </c>
      <c r="G95" s="3" t="s">
        <v>104</v>
      </c>
      <c r="H95" s="43" t="s">
        <v>171</v>
      </c>
      <c r="I95" s="1">
        <v>30</v>
      </c>
      <c r="J95" s="33">
        <f t="shared" si="2"/>
        <v>50</v>
      </c>
      <c r="K95" s="34"/>
      <c r="L95" s="35">
        <f t="shared" si="3"/>
        <v>-20</v>
      </c>
      <c r="M95" s="9">
        <v>8</v>
      </c>
      <c r="N95" s="36"/>
      <c r="O95" s="36"/>
      <c r="P95" s="36"/>
      <c r="Q95" s="36"/>
      <c r="R95" s="36"/>
      <c r="S95" s="36"/>
      <c r="T95" s="36"/>
      <c r="U95" s="36"/>
      <c r="V95" s="37"/>
      <c r="W95" s="36"/>
      <c r="X95" s="36"/>
      <c r="Y95" s="36"/>
      <c r="Z95" s="36"/>
      <c r="AA95" s="36"/>
      <c r="AB95" s="36">
        <v>12</v>
      </c>
      <c r="AC95" s="36"/>
      <c r="AD95" s="36"/>
      <c r="AE95" s="36"/>
      <c r="AF95" s="36"/>
      <c r="AG95" s="36">
        <v>12</v>
      </c>
      <c r="AH95" s="36">
        <v>8</v>
      </c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>
        <v>8</v>
      </c>
      <c r="AU95" s="36">
        <v>2</v>
      </c>
      <c r="AV95" s="36"/>
      <c r="AW95" s="36"/>
      <c r="AX95" s="36"/>
      <c r="AY95" s="36"/>
      <c r="AZ95" s="34"/>
      <c r="BA95" s="37"/>
    </row>
    <row r="96" spans="1:53" ht="22.5">
      <c r="A96" s="18" t="s">
        <v>339</v>
      </c>
      <c r="B96" s="18" t="s">
        <v>340</v>
      </c>
      <c r="C96" s="42" t="s">
        <v>34</v>
      </c>
      <c r="D96" s="42">
        <v>73</v>
      </c>
      <c r="E96" s="16"/>
      <c r="F96" s="16"/>
      <c r="G96" s="3" t="s">
        <v>129</v>
      </c>
      <c r="H96" s="40" t="s">
        <v>174</v>
      </c>
      <c r="I96" s="2">
        <v>50</v>
      </c>
      <c r="J96" s="33">
        <f t="shared" si="2"/>
        <v>0</v>
      </c>
      <c r="K96" s="34"/>
      <c r="L96" s="35">
        <f t="shared" si="3"/>
        <v>50</v>
      </c>
      <c r="M96" s="9">
        <v>0</v>
      </c>
      <c r="N96" s="36"/>
      <c r="O96" s="36"/>
      <c r="P96" s="36"/>
      <c r="Q96" s="36"/>
      <c r="R96" s="36"/>
      <c r="S96" s="36"/>
      <c r="T96" s="36"/>
      <c r="U96" s="36"/>
      <c r="V96" s="37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4"/>
      <c r="BA96" s="37"/>
    </row>
    <row r="97" spans="1:53" ht="22.5">
      <c r="A97" s="18" t="s">
        <v>419</v>
      </c>
      <c r="B97" s="18" t="s">
        <v>234</v>
      </c>
      <c r="C97" s="42" t="s">
        <v>151</v>
      </c>
      <c r="D97" s="42">
        <v>74</v>
      </c>
      <c r="E97" s="16"/>
      <c r="F97" s="16"/>
      <c r="G97" s="3" t="s">
        <v>129</v>
      </c>
      <c r="H97" s="40" t="s">
        <v>174</v>
      </c>
      <c r="I97" s="2">
        <v>50</v>
      </c>
      <c r="J97" s="33">
        <f t="shared" si="2"/>
        <v>0</v>
      </c>
      <c r="K97" s="34"/>
      <c r="L97" s="35">
        <f t="shared" si="3"/>
        <v>50</v>
      </c>
      <c r="M97" s="9">
        <v>0</v>
      </c>
      <c r="N97" s="36"/>
      <c r="O97" s="36"/>
      <c r="P97" s="36"/>
      <c r="Q97" s="36"/>
      <c r="R97" s="36"/>
      <c r="S97" s="36"/>
      <c r="T97" s="36"/>
      <c r="U97" s="36"/>
      <c r="V97" s="37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4"/>
      <c r="BA97" s="37"/>
    </row>
    <row r="98" spans="1:53" ht="11.25">
      <c r="A98" s="18" t="s">
        <v>483</v>
      </c>
      <c r="B98" s="18" t="s">
        <v>305</v>
      </c>
      <c r="C98" s="42" t="s">
        <v>481</v>
      </c>
      <c r="D98" s="42">
        <v>74</v>
      </c>
      <c r="E98" s="16"/>
      <c r="F98" s="16"/>
      <c r="G98" s="3" t="s">
        <v>106</v>
      </c>
      <c r="H98" s="32" t="s">
        <v>170</v>
      </c>
      <c r="I98" s="1">
        <v>40</v>
      </c>
      <c r="J98" s="33">
        <f t="shared" si="2"/>
        <v>0</v>
      </c>
      <c r="K98" s="34"/>
      <c r="L98" s="35">
        <f t="shared" si="3"/>
        <v>40</v>
      </c>
      <c r="M98" s="9">
        <v>0</v>
      </c>
      <c r="N98" s="36"/>
      <c r="O98" s="36"/>
      <c r="P98" s="36"/>
      <c r="Q98" s="36"/>
      <c r="R98" s="36"/>
      <c r="S98" s="36"/>
      <c r="T98" s="36"/>
      <c r="U98" s="36"/>
      <c r="V98" s="37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4"/>
      <c r="BA98" s="37"/>
    </row>
    <row r="99" spans="1:53" ht="11.25">
      <c r="A99" s="18" t="s">
        <v>341</v>
      </c>
      <c r="B99" s="18" t="s">
        <v>305</v>
      </c>
      <c r="C99" s="42" t="s">
        <v>17</v>
      </c>
      <c r="D99" s="42">
        <v>73</v>
      </c>
      <c r="E99" s="16"/>
      <c r="F99" s="16"/>
      <c r="G99" s="3" t="s">
        <v>105</v>
      </c>
      <c r="H99" s="41" t="s">
        <v>172</v>
      </c>
      <c r="I99" s="1">
        <v>50</v>
      </c>
      <c r="J99" s="33">
        <f t="shared" si="2"/>
        <v>0</v>
      </c>
      <c r="K99" s="34"/>
      <c r="L99" s="35">
        <f t="shared" si="3"/>
        <v>50</v>
      </c>
      <c r="M99" s="9">
        <v>0</v>
      </c>
      <c r="N99" s="36"/>
      <c r="O99" s="36"/>
      <c r="P99" s="36"/>
      <c r="Q99" s="36"/>
      <c r="R99" s="36"/>
      <c r="S99" s="36"/>
      <c r="T99" s="36"/>
      <c r="U99" s="36"/>
      <c r="V99" s="37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4"/>
      <c r="BA99" s="37"/>
    </row>
    <row r="100" spans="1:53" ht="11.25">
      <c r="A100" s="18" t="s">
        <v>216</v>
      </c>
      <c r="B100" s="18" t="s">
        <v>217</v>
      </c>
      <c r="C100" s="42" t="s">
        <v>46</v>
      </c>
      <c r="D100" s="42">
        <v>73</v>
      </c>
      <c r="E100" s="4" t="s">
        <v>112</v>
      </c>
      <c r="F100" s="4" t="s">
        <v>112</v>
      </c>
      <c r="G100" s="3" t="s">
        <v>126</v>
      </c>
      <c r="H100" s="48" t="s">
        <v>126</v>
      </c>
      <c r="I100" s="2">
        <v>0</v>
      </c>
      <c r="J100" s="33">
        <f t="shared" si="2"/>
        <v>6</v>
      </c>
      <c r="K100" s="34"/>
      <c r="L100" s="35">
        <f t="shared" si="3"/>
        <v>-6</v>
      </c>
      <c r="M100" s="9">
        <v>3</v>
      </c>
      <c r="N100" s="36"/>
      <c r="O100" s="36"/>
      <c r="P100" s="36"/>
      <c r="Q100" s="36"/>
      <c r="R100" s="36"/>
      <c r="S100" s="36"/>
      <c r="T100" s="36"/>
      <c r="U100" s="36"/>
      <c r="V100" s="37"/>
      <c r="W100" s="36"/>
      <c r="X100" s="36"/>
      <c r="Y100" s="36"/>
      <c r="Z100" s="36"/>
      <c r="AA100" s="36"/>
      <c r="AB100" s="36"/>
      <c r="AC100" s="36">
        <v>3</v>
      </c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4"/>
      <c r="BA100" s="37"/>
    </row>
    <row r="101" spans="1:53" ht="11.25">
      <c r="A101" s="18" t="s">
        <v>476</v>
      </c>
      <c r="B101" s="18" t="s">
        <v>418</v>
      </c>
      <c r="C101" s="42" t="s">
        <v>190</v>
      </c>
      <c r="D101" s="42">
        <v>74</v>
      </c>
      <c r="E101" s="4">
        <v>3</v>
      </c>
      <c r="F101" s="4">
        <v>3</v>
      </c>
      <c r="G101" s="3" t="s">
        <v>130</v>
      </c>
      <c r="H101" s="49" t="s">
        <v>219</v>
      </c>
      <c r="I101" s="1">
        <v>30</v>
      </c>
      <c r="J101" s="33">
        <f t="shared" si="2"/>
        <v>0</v>
      </c>
      <c r="K101" s="34"/>
      <c r="L101" s="35">
        <f t="shared" si="3"/>
        <v>30</v>
      </c>
      <c r="M101" s="9">
        <v>0</v>
      </c>
      <c r="N101" s="36"/>
      <c r="O101" s="36"/>
      <c r="P101" s="36"/>
      <c r="Q101" s="36"/>
      <c r="R101" s="36"/>
      <c r="S101" s="36"/>
      <c r="T101" s="36"/>
      <c r="U101" s="36"/>
      <c r="V101" s="37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4"/>
      <c r="BA101" s="37"/>
    </row>
    <row r="102" spans="1:53" ht="22.5">
      <c r="A102" s="18" t="s">
        <v>342</v>
      </c>
      <c r="B102" s="18" t="s">
        <v>343</v>
      </c>
      <c r="C102" s="42" t="s">
        <v>203</v>
      </c>
      <c r="D102" s="42">
        <v>73</v>
      </c>
      <c r="E102" s="16"/>
      <c r="F102" s="16"/>
      <c r="G102" s="3" t="s">
        <v>129</v>
      </c>
      <c r="H102" s="40" t="s">
        <v>174</v>
      </c>
      <c r="I102" s="2">
        <v>50</v>
      </c>
      <c r="J102" s="33">
        <f t="shared" si="2"/>
        <v>0</v>
      </c>
      <c r="K102" s="34"/>
      <c r="L102" s="35">
        <f t="shared" si="3"/>
        <v>50</v>
      </c>
      <c r="M102" s="9">
        <v>0</v>
      </c>
      <c r="N102" s="36"/>
      <c r="O102" s="36"/>
      <c r="P102" s="36"/>
      <c r="Q102" s="36"/>
      <c r="R102" s="36"/>
      <c r="S102" s="36"/>
      <c r="T102" s="36"/>
      <c r="U102" s="36"/>
      <c r="V102" s="37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4"/>
      <c r="BA102" s="37"/>
    </row>
    <row r="103" spans="1:53" ht="11.25">
      <c r="A103" s="18" t="s">
        <v>197</v>
      </c>
      <c r="B103" s="18" t="s">
        <v>149</v>
      </c>
      <c r="C103" s="42" t="s">
        <v>41</v>
      </c>
      <c r="D103" s="42">
        <v>73</v>
      </c>
      <c r="E103" s="4">
        <v>3</v>
      </c>
      <c r="F103" s="4">
        <v>3</v>
      </c>
      <c r="G103" s="3" t="s">
        <v>130</v>
      </c>
      <c r="H103" s="49" t="s">
        <v>219</v>
      </c>
      <c r="I103" s="1">
        <v>30</v>
      </c>
      <c r="J103" s="33">
        <f t="shared" si="2"/>
        <v>0</v>
      </c>
      <c r="K103" s="34"/>
      <c r="L103" s="35">
        <f t="shared" si="3"/>
        <v>30</v>
      </c>
      <c r="M103" s="9">
        <v>0</v>
      </c>
      <c r="N103" s="36"/>
      <c r="O103" s="36"/>
      <c r="P103" s="36"/>
      <c r="Q103" s="36"/>
      <c r="R103" s="36"/>
      <c r="S103" s="36"/>
      <c r="T103" s="36"/>
      <c r="U103" s="36"/>
      <c r="V103" s="37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4"/>
      <c r="BA103" s="37"/>
    </row>
    <row r="104" spans="1:53" ht="11.25">
      <c r="A104" s="18" t="s">
        <v>86</v>
      </c>
      <c r="B104" s="18" t="s">
        <v>344</v>
      </c>
      <c r="C104" s="42" t="s">
        <v>41</v>
      </c>
      <c r="D104" s="42">
        <v>73</v>
      </c>
      <c r="E104" s="16"/>
      <c r="F104" s="16"/>
      <c r="G104" s="3" t="s">
        <v>105</v>
      </c>
      <c r="H104" s="41" t="s">
        <v>172</v>
      </c>
      <c r="I104" s="1">
        <v>50</v>
      </c>
      <c r="J104" s="33">
        <f t="shared" si="2"/>
        <v>0</v>
      </c>
      <c r="K104" s="34"/>
      <c r="L104" s="35">
        <f t="shared" si="3"/>
        <v>50</v>
      </c>
      <c r="M104" s="9">
        <v>0</v>
      </c>
      <c r="N104" s="36"/>
      <c r="O104" s="36"/>
      <c r="P104" s="36"/>
      <c r="Q104" s="36"/>
      <c r="R104" s="36"/>
      <c r="S104" s="36"/>
      <c r="T104" s="36"/>
      <c r="U104" s="36"/>
      <c r="V104" s="37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4"/>
      <c r="BA104" s="37"/>
    </row>
    <row r="105" spans="1:53" ht="11.25">
      <c r="A105" s="18" t="s">
        <v>86</v>
      </c>
      <c r="B105" s="18" t="s">
        <v>109</v>
      </c>
      <c r="C105" s="39" t="s">
        <v>41</v>
      </c>
      <c r="D105" s="39">
        <v>73</v>
      </c>
      <c r="E105" s="4">
        <v>1</v>
      </c>
      <c r="F105" s="4">
        <v>1</v>
      </c>
      <c r="G105" s="3" t="s">
        <v>130</v>
      </c>
      <c r="H105" s="49" t="s">
        <v>219</v>
      </c>
      <c r="I105" s="1">
        <v>30</v>
      </c>
      <c r="J105" s="33">
        <f t="shared" si="2"/>
        <v>5</v>
      </c>
      <c r="K105" s="34"/>
      <c r="L105" s="35">
        <f t="shared" si="3"/>
        <v>25</v>
      </c>
      <c r="M105" s="9">
        <v>5</v>
      </c>
      <c r="N105" s="36"/>
      <c r="O105" s="36"/>
      <c r="P105" s="36"/>
      <c r="Q105" s="36"/>
      <c r="R105" s="36"/>
      <c r="S105" s="36"/>
      <c r="T105" s="36"/>
      <c r="U105" s="36"/>
      <c r="V105" s="37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4"/>
      <c r="BA105" s="37"/>
    </row>
    <row r="106" spans="1:53" ht="11.25">
      <c r="A106" s="18" t="s">
        <v>86</v>
      </c>
      <c r="B106" s="18" t="s">
        <v>345</v>
      </c>
      <c r="C106" s="39" t="s">
        <v>41</v>
      </c>
      <c r="D106" s="39">
        <v>73</v>
      </c>
      <c r="E106" s="4" t="s">
        <v>112</v>
      </c>
      <c r="F106" s="4" t="s">
        <v>112</v>
      </c>
      <c r="G106" s="3" t="s">
        <v>126</v>
      </c>
      <c r="H106" s="48" t="s">
        <v>126</v>
      </c>
      <c r="I106" s="2">
        <v>0</v>
      </c>
      <c r="J106" s="33">
        <f t="shared" si="2"/>
        <v>0</v>
      </c>
      <c r="K106" s="34"/>
      <c r="L106" s="35">
        <f t="shared" si="3"/>
        <v>0</v>
      </c>
      <c r="M106" s="9">
        <v>0</v>
      </c>
      <c r="N106" s="36"/>
      <c r="O106" s="36"/>
      <c r="P106" s="36"/>
      <c r="Q106" s="36"/>
      <c r="R106" s="36"/>
      <c r="S106" s="36"/>
      <c r="T106" s="36"/>
      <c r="U106" s="36"/>
      <c r="V106" s="37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4"/>
      <c r="BA106" s="37"/>
    </row>
    <row r="107" spans="1:53" ht="11.25">
      <c r="A107" s="18" t="s">
        <v>64</v>
      </c>
      <c r="B107" s="18" t="s">
        <v>346</v>
      </c>
      <c r="C107" s="42" t="s">
        <v>17</v>
      </c>
      <c r="D107" s="42">
        <v>73</v>
      </c>
      <c r="E107" s="4">
        <v>4</v>
      </c>
      <c r="F107" s="4">
        <v>4</v>
      </c>
      <c r="G107" s="3" t="s">
        <v>106</v>
      </c>
      <c r="H107" s="32" t="s">
        <v>170</v>
      </c>
      <c r="I107" s="1">
        <v>40</v>
      </c>
      <c r="J107" s="33">
        <f t="shared" si="2"/>
        <v>0</v>
      </c>
      <c r="K107" s="34"/>
      <c r="L107" s="35">
        <f t="shared" si="3"/>
        <v>40</v>
      </c>
      <c r="M107" s="9">
        <v>0</v>
      </c>
      <c r="N107" s="36"/>
      <c r="O107" s="36"/>
      <c r="P107" s="36"/>
      <c r="Q107" s="36"/>
      <c r="R107" s="36"/>
      <c r="S107" s="36"/>
      <c r="T107" s="36"/>
      <c r="U107" s="36"/>
      <c r="V107" s="37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4"/>
      <c r="BA107" s="37"/>
    </row>
    <row r="108" spans="1:53" ht="11.25">
      <c r="A108" s="18" t="s">
        <v>347</v>
      </c>
      <c r="B108" s="18" t="s">
        <v>21</v>
      </c>
      <c r="C108" s="42" t="s">
        <v>41</v>
      </c>
      <c r="D108" s="42">
        <v>73</v>
      </c>
      <c r="E108" s="16"/>
      <c r="F108" s="16"/>
      <c r="G108" s="3" t="s">
        <v>106</v>
      </c>
      <c r="H108" s="32" t="s">
        <v>170</v>
      </c>
      <c r="I108" s="1">
        <v>40</v>
      </c>
      <c r="J108" s="33">
        <f t="shared" si="2"/>
        <v>0</v>
      </c>
      <c r="K108" s="34"/>
      <c r="L108" s="35">
        <f t="shared" si="3"/>
        <v>40</v>
      </c>
      <c r="M108" s="9">
        <v>0</v>
      </c>
      <c r="N108" s="36"/>
      <c r="O108" s="36"/>
      <c r="P108" s="36"/>
      <c r="Q108" s="36"/>
      <c r="R108" s="36"/>
      <c r="S108" s="36"/>
      <c r="T108" s="36"/>
      <c r="U108" s="36"/>
      <c r="V108" s="37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4"/>
      <c r="BA108" s="37"/>
    </row>
    <row r="109" spans="1:53" ht="11.25">
      <c r="A109" s="18" t="s">
        <v>59</v>
      </c>
      <c r="B109" s="18" t="s">
        <v>48</v>
      </c>
      <c r="C109" s="31" t="s">
        <v>46</v>
      </c>
      <c r="D109" s="31">
        <v>73</v>
      </c>
      <c r="E109" s="4">
        <v>4</v>
      </c>
      <c r="F109" s="4">
        <v>4</v>
      </c>
      <c r="G109" s="3" t="s">
        <v>105</v>
      </c>
      <c r="H109" s="41" t="s">
        <v>172</v>
      </c>
      <c r="I109" s="1">
        <v>50</v>
      </c>
      <c r="J109" s="33">
        <f t="shared" si="2"/>
        <v>42</v>
      </c>
      <c r="K109" s="34"/>
      <c r="L109" s="51">
        <f t="shared" si="3"/>
        <v>8</v>
      </c>
      <c r="M109" s="9">
        <v>8</v>
      </c>
      <c r="N109" s="36"/>
      <c r="O109" s="36"/>
      <c r="P109" s="36"/>
      <c r="Q109" s="36"/>
      <c r="R109" s="36"/>
      <c r="S109" s="36"/>
      <c r="T109" s="36"/>
      <c r="U109" s="36"/>
      <c r="W109" s="36"/>
      <c r="X109" s="36"/>
      <c r="Y109" s="36"/>
      <c r="Z109" s="37">
        <v>8</v>
      </c>
      <c r="AA109" s="36"/>
      <c r="AB109" s="36"/>
      <c r="AC109" s="36"/>
      <c r="AD109" s="36">
        <v>8</v>
      </c>
      <c r="AE109" s="36"/>
      <c r="AF109" s="36"/>
      <c r="AG109" s="36">
        <v>12</v>
      </c>
      <c r="AH109" s="36">
        <v>2</v>
      </c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>
        <v>4</v>
      </c>
      <c r="AV109" s="36"/>
      <c r="AW109" s="36"/>
      <c r="AX109" s="36"/>
      <c r="AY109" s="36"/>
      <c r="AZ109" s="34"/>
      <c r="BA109" s="37"/>
    </row>
    <row r="110" spans="1:53" ht="11.25">
      <c r="A110" s="18" t="s">
        <v>196</v>
      </c>
      <c r="B110" s="18" t="s">
        <v>257</v>
      </c>
      <c r="C110" s="42" t="s">
        <v>190</v>
      </c>
      <c r="D110" s="42">
        <v>74</v>
      </c>
      <c r="E110" s="4">
        <v>4</v>
      </c>
      <c r="F110" s="4">
        <v>4</v>
      </c>
      <c r="G110" s="3" t="s">
        <v>104</v>
      </c>
      <c r="H110" s="43" t="s">
        <v>171</v>
      </c>
      <c r="I110" s="1">
        <v>30</v>
      </c>
      <c r="J110" s="33">
        <f t="shared" si="2"/>
        <v>18</v>
      </c>
      <c r="K110" s="34"/>
      <c r="L110" s="51">
        <f t="shared" si="3"/>
        <v>12</v>
      </c>
      <c r="M110" s="9">
        <v>0</v>
      </c>
      <c r="N110" s="36"/>
      <c r="O110" s="36"/>
      <c r="P110" s="36"/>
      <c r="Q110" s="36"/>
      <c r="R110" s="36"/>
      <c r="S110" s="36"/>
      <c r="T110" s="36"/>
      <c r="U110" s="36"/>
      <c r="V110" s="37"/>
      <c r="W110" s="36"/>
      <c r="X110" s="36"/>
      <c r="Y110" s="36"/>
      <c r="Z110" s="36"/>
      <c r="AA110" s="36"/>
      <c r="AB110" s="36">
        <v>4</v>
      </c>
      <c r="AC110" s="36">
        <v>6</v>
      </c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>
        <v>6</v>
      </c>
      <c r="AU110" s="36">
        <v>2</v>
      </c>
      <c r="AV110" s="36"/>
      <c r="AW110" s="36"/>
      <c r="AX110" s="36"/>
      <c r="AY110" s="36"/>
      <c r="AZ110" s="34"/>
      <c r="BA110" s="37"/>
    </row>
    <row r="111" spans="1:53" ht="11.25">
      <c r="A111" s="18" t="s">
        <v>196</v>
      </c>
      <c r="B111" s="18" t="s">
        <v>9</v>
      </c>
      <c r="C111" s="42" t="s">
        <v>46</v>
      </c>
      <c r="D111" s="42">
        <v>73</v>
      </c>
      <c r="E111" s="4">
        <v>4</v>
      </c>
      <c r="F111" s="4">
        <v>4</v>
      </c>
      <c r="G111" s="3" t="s">
        <v>106</v>
      </c>
      <c r="H111" s="32" t="s">
        <v>170</v>
      </c>
      <c r="I111" s="1">
        <v>40</v>
      </c>
      <c r="J111" s="33">
        <f t="shared" si="2"/>
        <v>6</v>
      </c>
      <c r="K111" s="34"/>
      <c r="L111" s="35">
        <f t="shared" si="3"/>
        <v>34</v>
      </c>
      <c r="M111" s="9">
        <v>2</v>
      </c>
      <c r="N111" s="36"/>
      <c r="O111" s="36"/>
      <c r="P111" s="36"/>
      <c r="Q111" s="36"/>
      <c r="R111" s="36"/>
      <c r="S111" s="36"/>
      <c r="T111" s="36"/>
      <c r="U111" s="36"/>
      <c r="V111" s="37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>
        <v>4</v>
      </c>
      <c r="AZ111" s="34"/>
      <c r="BA111" s="37"/>
    </row>
    <row r="112" spans="1:53" ht="11.25">
      <c r="A112" s="18" t="s">
        <v>196</v>
      </c>
      <c r="B112" s="18" t="s">
        <v>6</v>
      </c>
      <c r="C112" s="31" t="s">
        <v>190</v>
      </c>
      <c r="D112" s="31">
        <v>73</v>
      </c>
      <c r="E112" s="4">
        <v>4</v>
      </c>
      <c r="F112" s="4">
        <v>4</v>
      </c>
      <c r="G112" s="3" t="s">
        <v>104</v>
      </c>
      <c r="H112" s="43" t="s">
        <v>171</v>
      </c>
      <c r="I112" s="1">
        <v>30</v>
      </c>
      <c r="J112" s="33">
        <f t="shared" si="2"/>
        <v>4</v>
      </c>
      <c r="K112" s="34"/>
      <c r="L112" s="35">
        <f t="shared" si="3"/>
        <v>26</v>
      </c>
      <c r="M112" s="9">
        <v>0</v>
      </c>
      <c r="N112" s="36"/>
      <c r="O112" s="36"/>
      <c r="P112" s="36"/>
      <c r="Q112" s="36"/>
      <c r="R112" s="36"/>
      <c r="S112" s="36"/>
      <c r="T112" s="36"/>
      <c r="U112" s="36"/>
      <c r="V112" s="37"/>
      <c r="W112" s="36"/>
      <c r="X112" s="36"/>
      <c r="Y112" s="36"/>
      <c r="Z112" s="36"/>
      <c r="AA112" s="36"/>
      <c r="AB112" s="36"/>
      <c r="AC112" s="36">
        <v>4</v>
      </c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4"/>
      <c r="BA112" s="37"/>
    </row>
    <row r="113" spans="1:53" ht="11.25">
      <c r="A113" s="18" t="s">
        <v>196</v>
      </c>
      <c r="B113" s="18" t="s">
        <v>200</v>
      </c>
      <c r="C113" s="42" t="s">
        <v>190</v>
      </c>
      <c r="D113" s="42">
        <v>74</v>
      </c>
      <c r="E113" s="4">
        <v>2</v>
      </c>
      <c r="F113" s="4">
        <v>2</v>
      </c>
      <c r="G113" s="3" t="s">
        <v>106</v>
      </c>
      <c r="H113" s="32" t="s">
        <v>170</v>
      </c>
      <c r="I113" s="1">
        <v>40</v>
      </c>
      <c r="J113" s="33">
        <f t="shared" si="2"/>
        <v>12</v>
      </c>
      <c r="K113" s="34"/>
      <c r="L113" s="35">
        <f t="shared" si="3"/>
        <v>28</v>
      </c>
      <c r="M113" s="9">
        <v>4</v>
      </c>
      <c r="N113" s="36"/>
      <c r="O113" s="36"/>
      <c r="P113" s="36"/>
      <c r="Q113" s="36"/>
      <c r="R113" s="36"/>
      <c r="S113" s="36"/>
      <c r="T113" s="36"/>
      <c r="U113" s="36"/>
      <c r="V113" s="37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>
        <v>6</v>
      </c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>
        <v>2</v>
      </c>
      <c r="AU113" s="36"/>
      <c r="AV113" s="36"/>
      <c r="AW113" s="36"/>
      <c r="AX113" s="36"/>
      <c r="AY113" s="36"/>
      <c r="AZ113" s="34"/>
      <c r="BA113" s="37"/>
    </row>
    <row r="114" spans="1:53" ht="11.25">
      <c r="A114" s="18" t="s">
        <v>348</v>
      </c>
      <c r="B114" s="18" t="s">
        <v>305</v>
      </c>
      <c r="C114" s="42" t="s">
        <v>17</v>
      </c>
      <c r="D114" s="42">
        <v>73</v>
      </c>
      <c r="E114" s="16"/>
      <c r="F114" s="16"/>
      <c r="G114" s="3" t="s">
        <v>105</v>
      </c>
      <c r="H114" s="41" t="s">
        <v>172</v>
      </c>
      <c r="I114" s="1">
        <v>50</v>
      </c>
      <c r="J114" s="33">
        <f t="shared" si="2"/>
        <v>0</v>
      </c>
      <c r="K114" s="34"/>
      <c r="L114" s="35">
        <f t="shared" si="3"/>
        <v>50</v>
      </c>
      <c r="M114" s="9">
        <v>0</v>
      </c>
      <c r="N114" s="36"/>
      <c r="O114" s="36"/>
      <c r="P114" s="36"/>
      <c r="Q114" s="36"/>
      <c r="R114" s="36"/>
      <c r="S114" s="36"/>
      <c r="T114" s="36"/>
      <c r="U114" s="36"/>
      <c r="V114" s="37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4"/>
      <c r="BA114" s="37"/>
    </row>
    <row r="115" spans="1:53" ht="11.25">
      <c r="A115" s="18" t="s">
        <v>431</v>
      </c>
      <c r="B115" s="18" t="s">
        <v>137</v>
      </c>
      <c r="C115" s="42" t="s">
        <v>426</v>
      </c>
      <c r="D115" s="42">
        <v>74</v>
      </c>
      <c r="E115" s="16"/>
      <c r="F115" s="16"/>
      <c r="G115" s="3" t="s">
        <v>104</v>
      </c>
      <c r="H115" s="43" t="s">
        <v>171</v>
      </c>
      <c r="I115" s="1">
        <v>30</v>
      </c>
      <c r="J115" s="33">
        <f t="shared" si="2"/>
        <v>0</v>
      </c>
      <c r="K115" s="34"/>
      <c r="L115" s="35">
        <f t="shared" si="3"/>
        <v>30</v>
      </c>
      <c r="M115" s="9">
        <v>0</v>
      </c>
      <c r="N115" s="36"/>
      <c r="O115" s="36"/>
      <c r="P115" s="36"/>
      <c r="Q115" s="36"/>
      <c r="R115" s="36"/>
      <c r="S115" s="36"/>
      <c r="T115" s="36"/>
      <c r="U115" s="36"/>
      <c r="V115" s="37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4"/>
      <c r="BA115" s="37"/>
    </row>
    <row r="116" spans="1:53" ht="11.25">
      <c r="A116" s="18" t="s">
        <v>452</v>
      </c>
      <c r="B116" s="18" t="s">
        <v>453</v>
      </c>
      <c r="C116" s="42" t="s">
        <v>450</v>
      </c>
      <c r="D116" s="42">
        <v>74</v>
      </c>
      <c r="E116" s="4" t="s">
        <v>112</v>
      </c>
      <c r="F116" s="4" t="s">
        <v>112</v>
      </c>
      <c r="G116" s="3" t="s">
        <v>126</v>
      </c>
      <c r="H116" s="48" t="s">
        <v>126</v>
      </c>
      <c r="I116" s="2">
        <v>0</v>
      </c>
      <c r="J116" s="33">
        <f t="shared" si="2"/>
        <v>0</v>
      </c>
      <c r="K116" s="34"/>
      <c r="L116" s="35">
        <f t="shared" si="3"/>
        <v>0</v>
      </c>
      <c r="M116" s="9">
        <v>0</v>
      </c>
      <c r="N116" s="36"/>
      <c r="O116" s="36"/>
      <c r="P116" s="36"/>
      <c r="Q116" s="36"/>
      <c r="R116" s="36"/>
      <c r="S116" s="36"/>
      <c r="T116" s="36"/>
      <c r="U116" s="36"/>
      <c r="V116" s="37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4"/>
      <c r="BA116" s="37"/>
    </row>
    <row r="117" spans="1:53" ht="11.25">
      <c r="A117" s="18" t="s">
        <v>424</v>
      </c>
      <c r="B117" s="18" t="s">
        <v>425</v>
      </c>
      <c r="C117" s="42" t="s">
        <v>426</v>
      </c>
      <c r="D117" s="42">
        <v>74</v>
      </c>
      <c r="E117" s="16"/>
      <c r="F117" s="16"/>
      <c r="G117" s="3" t="s">
        <v>105</v>
      </c>
      <c r="H117" s="41" t="s">
        <v>172</v>
      </c>
      <c r="I117" s="1">
        <v>50</v>
      </c>
      <c r="J117" s="33">
        <f t="shared" si="2"/>
        <v>0</v>
      </c>
      <c r="K117" s="34"/>
      <c r="L117" s="35">
        <f t="shared" si="3"/>
        <v>50</v>
      </c>
      <c r="M117" s="9">
        <v>0</v>
      </c>
      <c r="N117" s="36"/>
      <c r="O117" s="36"/>
      <c r="P117" s="36"/>
      <c r="Q117" s="36"/>
      <c r="R117" s="36"/>
      <c r="S117" s="36"/>
      <c r="T117" s="36"/>
      <c r="U117" s="36"/>
      <c r="V117" s="37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4"/>
      <c r="BA117" s="37"/>
    </row>
    <row r="118" spans="1:53" ht="11.25">
      <c r="A118" s="18" t="s">
        <v>185</v>
      </c>
      <c r="B118" s="18" t="s">
        <v>221</v>
      </c>
      <c r="C118" s="42" t="s">
        <v>41</v>
      </c>
      <c r="D118" s="42">
        <v>73</v>
      </c>
      <c r="E118" s="4">
        <v>3</v>
      </c>
      <c r="F118" s="4">
        <v>3</v>
      </c>
      <c r="G118" s="3" t="s">
        <v>80</v>
      </c>
      <c r="H118" s="50" t="s">
        <v>80</v>
      </c>
      <c r="I118" s="1">
        <v>30</v>
      </c>
      <c r="J118" s="33">
        <f t="shared" si="2"/>
        <v>0</v>
      </c>
      <c r="K118" s="34"/>
      <c r="L118" s="35">
        <f t="shared" si="3"/>
        <v>30</v>
      </c>
      <c r="M118" s="9">
        <v>0</v>
      </c>
      <c r="N118" s="36"/>
      <c r="O118" s="36"/>
      <c r="P118" s="36"/>
      <c r="Q118" s="36"/>
      <c r="R118" s="36"/>
      <c r="S118" s="36"/>
      <c r="T118" s="36"/>
      <c r="U118" s="36"/>
      <c r="V118" s="37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4"/>
      <c r="BA118" s="37"/>
    </row>
    <row r="119" spans="1:53" ht="11.25">
      <c r="A119" s="18" t="s">
        <v>480</v>
      </c>
      <c r="B119" s="18" t="s">
        <v>3</v>
      </c>
      <c r="C119" s="42" t="s">
        <v>190</v>
      </c>
      <c r="D119" s="42">
        <v>74</v>
      </c>
      <c r="E119" s="16"/>
      <c r="F119" s="16"/>
      <c r="G119" s="3" t="s">
        <v>105</v>
      </c>
      <c r="H119" s="41" t="s">
        <v>172</v>
      </c>
      <c r="I119" s="1">
        <v>50</v>
      </c>
      <c r="J119" s="33">
        <f t="shared" si="2"/>
        <v>0</v>
      </c>
      <c r="K119" s="34"/>
      <c r="L119" s="35">
        <f t="shared" si="3"/>
        <v>50</v>
      </c>
      <c r="M119" s="9">
        <v>0</v>
      </c>
      <c r="N119" s="36"/>
      <c r="O119" s="36"/>
      <c r="P119" s="36"/>
      <c r="Q119" s="36"/>
      <c r="R119" s="36"/>
      <c r="S119" s="36"/>
      <c r="T119" s="36"/>
      <c r="U119" s="36"/>
      <c r="V119" s="37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4"/>
      <c r="BA119" s="37"/>
    </row>
    <row r="120" spans="1:53" ht="11.25">
      <c r="A120" s="18" t="s">
        <v>78</v>
      </c>
      <c r="B120" s="18" t="s">
        <v>43</v>
      </c>
      <c r="C120" s="42" t="s">
        <v>41</v>
      </c>
      <c r="D120" s="42">
        <v>73</v>
      </c>
      <c r="E120" s="4">
        <v>4</v>
      </c>
      <c r="F120" s="4">
        <v>4</v>
      </c>
      <c r="G120" s="3" t="s">
        <v>105</v>
      </c>
      <c r="H120" s="41" t="s">
        <v>172</v>
      </c>
      <c r="I120" s="2">
        <v>50</v>
      </c>
      <c r="J120" s="33">
        <f t="shared" si="2"/>
        <v>1</v>
      </c>
      <c r="K120" s="34"/>
      <c r="L120" s="35">
        <f t="shared" si="3"/>
        <v>49</v>
      </c>
      <c r="M120" s="9">
        <v>1</v>
      </c>
      <c r="N120" s="36"/>
      <c r="O120" s="36"/>
      <c r="P120" s="36"/>
      <c r="Q120" s="36"/>
      <c r="R120" s="36"/>
      <c r="S120" s="36"/>
      <c r="T120" s="36"/>
      <c r="U120" s="36"/>
      <c r="V120" s="37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4"/>
      <c r="BA120" s="37"/>
    </row>
    <row r="121" spans="1:53" ht="11.25">
      <c r="A121" s="18" t="s">
        <v>470</v>
      </c>
      <c r="B121" s="18" t="s">
        <v>31</v>
      </c>
      <c r="C121" s="42" t="s">
        <v>450</v>
      </c>
      <c r="D121" s="42">
        <v>74</v>
      </c>
      <c r="E121" s="16"/>
      <c r="F121" s="16"/>
      <c r="G121" s="3" t="s">
        <v>105</v>
      </c>
      <c r="H121" s="41" t="s">
        <v>172</v>
      </c>
      <c r="I121" s="1">
        <v>50</v>
      </c>
      <c r="J121" s="33">
        <f t="shared" si="2"/>
        <v>0</v>
      </c>
      <c r="K121" s="34"/>
      <c r="L121" s="35">
        <f t="shared" si="3"/>
        <v>50</v>
      </c>
      <c r="M121" s="9">
        <v>0</v>
      </c>
      <c r="N121" s="36"/>
      <c r="O121" s="36"/>
      <c r="P121" s="36"/>
      <c r="Q121" s="36"/>
      <c r="R121" s="36"/>
      <c r="S121" s="36"/>
      <c r="T121" s="36"/>
      <c r="U121" s="36"/>
      <c r="V121" s="37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4"/>
      <c r="BA121" s="37"/>
    </row>
    <row r="122" spans="1:53" ht="11.25">
      <c r="A122" s="18" t="s">
        <v>303</v>
      </c>
      <c r="B122" s="18" t="s">
        <v>159</v>
      </c>
      <c r="C122" s="42" t="s">
        <v>164</v>
      </c>
      <c r="D122" s="42">
        <v>74</v>
      </c>
      <c r="E122" s="4">
        <v>5</v>
      </c>
      <c r="F122" s="4">
        <v>5</v>
      </c>
      <c r="G122" s="3" t="s">
        <v>105</v>
      </c>
      <c r="H122" s="41" t="s">
        <v>172</v>
      </c>
      <c r="I122" s="2">
        <v>50</v>
      </c>
      <c r="J122" s="33">
        <f t="shared" si="2"/>
        <v>4</v>
      </c>
      <c r="K122" s="34"/>
      <c r="L122" s="35">
        <f t="shared" si="3"/>
        <v>46</v>
      </c>
      <c r="M122" s="9">
        <v>0</v>
      </c>
      <c r="N122" s="36"/>
      <c r="O122" s="36"/>
      <c r="P122" s="36"/>
      <c r="Q122" s="36"/>
      <c r="R122" s="36"/>
      <c r="S122" s="36"/>
      <c r="T122" s="36"/>
      <c r="U122" s="36"/>
      <c r="V122" s="37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>
        <v>4</v>
      </c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4"/>
      <c r="BA122" s="37"/>
    </row>
    <row r="123" spans="1:53" ht="11.25">
      <c r="A123" s="18" t="s">
        <v>349</v>
      </c>
      <c r="B123" s="18" t="s">
        <v>350</v>
      </c>
      <c r="C123" s="42" t="s">
        <v>46</v>
      </c>
      <c r="D123" s="42">
        <v>73</v>
      </c>
      <c r="E123" s="16"/>
      <c r="F123" s="16"/>
      <c r="G123" s="3" t="s">
        <v>105</v>
      </c>
      <c r="H123" s="41" t="s">
        <v>172</v>
      </c>
      <c r="I123" s="1">
        <v>50</v>
      </c>
      <c r="J123" s="33">
        <f t="shared" si="2"/>
        <v>0</v>
      </c>
      <c r="K123" s="34"/>
      <c r="L123" s="35">
        <f t="shared" si="3"/>
        <v>50</v>
      </c>
      <c r="M123" s="9">
        <v>0</v>
      </c>
      <c r="N123" s="36"/>
      <c r="O123" s="36"/>
      <c r="P123" s="36"/>
      <c r="Q123" s="36"/>
      <c r="R123" s="36"/>
      <c r="S123" s="36"/>
      <c r="T123" s="36"/>
      <c r="U123" s="36"/>
      <c r="V123" s="37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4"/>
      <c r="BA123" s="37"/>
    </row>
    <row r="124" spans="1:53" ht="11.25">
      <c r="A124" s="18" t="s">
        <v>67</v>
      </c>
      <c r="B124" s="18" t="s">
        <v>25</v>
      </c>
      <c r="C124" s="42" t="s">
        <v>46</v>
      </c>
      <c r="D124" s="42">
        <v>73</v>
      </c>
      <c r="E124" s="4">
        <v>4</v>
      </c>
      <c r="F124" s="4">
        <v>4</v>
      </c>
      <c r="G124" s="3" t="s">
        <v>105</v>
      </c>
      <c r="H124" s="41" t="s">
        <v>172</v>
      </c>
      <c r="I124" s="2">
        <v>50</v>
      </c>
      <c r="J124" s="33">
        <f t="shared" si="2"/>
        <v>21</v>
      </c>
      <c r="K124" s="34"/>
      <c r="L124" s="35">
        <f t="shared" si="3"/>
        <v>29</v>
      </c>
      <c r="M124" s="9">
        <v>11</v>
      </c>
      <c r="N124" s="36"/>
      <c r="O124" s="36"/>
      <c r="P124" s="36"/>
      <c r="Q124" s="36"/>
      <c r="R124" s="36"/>
      <c r="S124" s="36"/>
      <c r="T124" s="36"/>
      <c r="U124" s="36"/>
      <c r="V124" s="37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>
        <v>2</v>
      </c>
      <c r="AH124" s="36"/>
      <c r="AI124" s="36"/>
      <c r="AJ124" s="36"/>
      <c r="AK124" s="36">
        <v>8</v>
      </c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4"/>
      <c r="BA124" s="37"/>
    </row>
    <row r="125" spans="1:53" ht="11.25">
      <c r="A125" s="18" t="s">
        <v>454</v>
      </c>
      <c r="B125" s="18" t="s">
        <v>222</v>
      </c>
      <c r="C125" s="42" t="s">
        <v>450</v>
      </c>
      <c r="D125" s="42">
        <v>74</v>
      </c>
      <c r="E125" s="16"/>
      <c r="F125" s="16"/>
      <c r="G125" s="3" t="s">
        <v>105</v>
      </c>
      <c r="H125" s="41" t="s">
        <v>172</v>
      </c>
      <c r="I125" s="1">
        <v>50</v>
      </c>
      <c r="J125" s="33">
        <f t="shared" si="2"/>
        <v>0</v>
      </c>
      <c r="K125" s="34"/>
      <c r="L125" s="35">
        <f t="shared" si="3"/>
        <v>50</v>
      </c>
      <c r="M125" s="9">
        <v>0</v>
      </c>
      <c r="N125" s="36"/>
      <c r="O125" s="36"/>
      <c r="P125" s="36"/>
      <c r="Q125" s="36"/>
      <c r="R125" s="36"/>
      <c r="S125" s="36"/>
      <c r="T125" s="36"/>
      <c r="U125" s="36"/>
      <c r="V125" s="37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4"/>
      <c r="BA125" s="37"/>
    </row>
    <row r="126" spans="1:53" ht="11.25">
      <c r="A126" s="18" t="s">
        <v>121</v>
      </c>
      <c r="B126" s="18" t="s">
        <v>122</v>
      </c>
      <c r="C126" s="39" t="s">
        <v>41</v>
      </c>
      <c r="D126" s="39">
        <v>73</v>
      </c>
      <c r="E126" s="4" t="s">
        <v>130</v>
      </c>
      <c r="F126" s="4" t="s">
        <v>130</v>
      </c>
      <c r="G126" s="3" t="s">
        <v>130</v>
      </c>
      <c r="H126" s="49" t="s">
        <v>219</v>
      </c>
      <c r="I126" s="1">
        <v>30</v>
      </c>
      <c r="J126" s="33">
        <f t="shared" si="2"/>
        <v>7</v>
      </c>
      <c r="K126" s="34"/>
      <c r="L126" s="35">
        <f t="shared" si="3"/>
        <v>23</v>
      </c>
      <c r="M126" s="9">
        <v>7</v>
      </c>
      <c r="N126" s="36"/>
      <c r="O126" s="36"/>
      <c r="P126" s="36"/>
      <c r="Q126" s="36"/>
      <c r="R126" s="36"/>
      <c r="S126" s="36"/>
      <c r="T126" s="36"/>
      <c r="U126" s="36"/>
      <c r="V126" s="37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4"/>
      <c r="BA126" s="37"/>
    </row>
    <row r="127" spans="1:53" ht="11.25">
      <c r="A127" s="18" t="s">
        <v>351</v>
      </c>
      <c r="B127" s="18" t="s">
        <v>4</v>
      </c>
      <c r="C127" s="39" t="s">
        <v>41</v>
      </c>
      <c r="D127" s="39">
        <v>73</v>
      </c>
      <c r="E127" s="16"/>
      <c r="F127" s="16"/>
      <c r="G127" s="3" t="s">
        <v>105</v>
      </c>
      <c r="H127" s="41" t="s">
        <v>172</v>
      </c>
      <c r="I127" s="1">
        <v>50</v>
      </c>
      <c r="J127" s="33">
        <f t="shared" si="2"/>
        <v>0</v>
      </c>
      <c r="K127" s="34"/>
      <c r="L127" s="35">
        <f t="shared" si="3"/>
        <v>50</v>
      </c>
      <c r="M127" s="9">
        <v>0</v>
      </c>
      <c r="N127" s="36"/>
      <c r="O127" s="36"/>
      <c r="P127" s="36"/>
      <c r="Q127" s="36"/>
      <c r="R127" s="36"/>
      <c r="S127" s="36"/>
      <c r="T127" s="36"/>
      <c r="U127" s="36"/>
      <c r="V127" s="37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4"/>
      <c r="BA127" s="37"/>
    </row>
    <row r="128" spans="1:53" ht="11.25">
      <c r="A128" s="18" t="s">
        <v>209</v>
      </c>
      <c r="B128" s="18" t="s">
        <v>39</v>
      </c>
      <c r="C128" s="31" t="s">
        <v>151</v>
      </c>
      <c r="D128" s="31">
        <v>74</v>
      </c>
      <c r="E128" s="4">
        <v>5</v>
      </c>
      <c r="F128" s="4">
        <v>5</v>
      </c>
      <c r="G128" s="3" t="s">
        <v>105</v>
      </c>
      <c r="H128" s="41" t="s">
        <v>172</v>
      </c>
      <c r="I128" s="2">
        <v>50</v>
      </c>
      <c r="J128" s="33">
        <f t="shared" si="2"/>
        <v>6</v>
      </c>
      <c r="K128" s="34"/>
      <c r="L128" s="35">
        <f t="shared" si="3"/>
        <v>44</v>
      </c>
      <c r="M128" s="9">
        <v>6</v>
      </c>
      <c r="N128" s="36"/>
      <c r="O128" s="36"/>
      <c r="P128" s="36"/>
      <c r="Q128" s="36"/>
      <c r="R128" s="36"/>
      <c r="S128" s="36"/>
      <c r="T128" s="36"/>
      <c r="U128" s="36"/>
      <c r="V128" s="37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4"/>
      <c r="BA128" s="37"/>
    </row>
    <row r="129" spans="1:53" ht="11.25">
      <c r="A129" s="18" t="s">
        <v>306</v>
      </c>
      <c r="B129" s="18" t="s">
        <v>307</v>
      </c>
      <c r="C129" s="31" t="s">
        <v>190</v>
      </c>
      <c r="D129" s="31">
        <v>74</v>
      </c>
      <c r="E129" s="4">
        <v>4</v>
      </c>
      <c r="F129" s="4">
        <v>4</v>
      </c>
      <c r="G129" s="3" t="s">
        <v>130</v>
      </c>
      <c r="H129" s="49" t="s">
        <v>219</v>
      </c>
      <c r="I129" s="2">
        <v>30</v>
      </c>
      <c r="J129" s="33">
        <f t="shared" si="2"/>
        <v>0</v>
      </c>
      <c r="K129" s="34"/>
      <c r="L129" s="35">
        <f t="shared" si="3"/>
        <v>30</v>
      </c>
      <c r="M129" s="9">
        <v>0</v>
      </c>
      <c r="N129" s="36"/>
      <c r="O129" s="36"/>
      <c r="P129" s="36"/>
      <c r="Q129" s="36"/>
      <c r="R129" s="36"/>
      <c r="S129" s="36"/>
      <c r="T129" s="36"/>
      <c r="U129" s="36"/>
      <c r="V129" s="37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4"/>
      <c r="BA129" s="37"/>
    </row>
    <row r="130" spans="1:53" ht="11.25">
      <c r="A130" s="18" t="s">
        <v>120</v>
      </c>
      <c r="B130" s="18" t="s">
        <v>11</v>
      </c>
      <c r="C130" s="42" t="s">
        <v>34</v>
      </c>
      <c r="D130" s="42">
        <v>73</v>
      </c>
      <c r="E130" s="4">
        <v>4</v>
      </c>
      <c r="F130" s="4">
        <v>4</v>
      </c>
      <c r="G130" s="3" t="s">
        <v>106</v>
      </c>
      <c r="H130" s="32" t="s">
        <v>170</v>
      </c>
      <c r="I130" s="1">
        <v>40</v>
      </c>
      <c r="J130" s="33">
        <f t="shared" si="2"/>
        <v>18</v>
      </c>
      <c r="K130" s="34"/>
      <c r="L130" s="35">
        <f t="shared" si="3"/>
        <v>22</v>
      </c>
      <c r="M130" s="9">
        <v>14</v>
      </c>
      <c r="N130" s="36"/>
      <c r="O130" s="36"/>
      <c r="P130" s="36"/>
      <c r="Q130" s="36"/>
      <c r="R130" s="36"/>
      <c r="S130" s="36"/>
      <c r="T130" s="36"/>
      <c r="U130" s="36"/>
      <c r="V130" s="37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>
        <v>4</v>
      </c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4"/>
      <c r="BA130" s="37"/>
    </row>
    <row r="131" spans="1:53" ht="11.25">
      <c r="A131" s="18" t="s">
        <v>467</v>
      </c>
      <c r="B131" s="18" t="s">
        <v>26</v>
      </c>
      <c r="C131" s="42" t="s">
        <v>450</v>
      </c>
      <c r="D131" s="42">
        <v>74</v>
      </c>
      <c r="E131" s="16"/>
      <c r="F131" s="16"/>
      <c r="G131" s="3" t="s">
        <v>106</v>
      </c>
      <c r="H131" s="32" t="s">
        <v>170</v>
      </c>
      <c r="I131" s="1">
        <v>40</v>
      </c>
      <c r="J131" s="33">
        <f aca="true" t="shared" si="4" ref="J131:J194">M131+SUM(N131:AZ131)</f>
        <v>0</v>
      </c>
      <c r="K131" s="34"/>
      <c r="L131" s="35">
        <f t="shared" si="3"/>
        <v>40</v>
      </c>
      <c r="M131" s="9">
        <v>0</v>
      </c>
      <c r="N131" s="36"/>
      <c r="O131" s="36"/>
      <c r="P131" s="36"/>
      <c r="Q131" s="36"/>
      <c r="R131" s="36"/>
      <c r="S131" s="36"/>
      <c r="T131" s="36"/>
      <c r="U131" s="36"/>
      <c r="V131" s="37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4"/>
      <c r="BA131" s="37"/>
    </row>
    <row r="132" spans="1:53" ht="11.25">
      <c r="A132" s="18" t="s">
        <v>119</v>
      </c>
      <c r="B132" s="18" t="s">
        <v>103</v>
      </c>
      <c r="C132" s="31" t="s">
        <v>118</v>
      </c>
      <c r="D132" s="31">
        <v>73</v>
      </c>
      <c r="E132" s="4">
        <v>4</v>
      </c>
      <c r="F132" s="4">
        <v>4</v>
      </c>
      <c r="G132" s="3" t="s">
        <v>105</v>
      </c>
      <c r="H132" s="41" t="s">
        <v>172</v>
      </c>
      <c r="I132" s="2">
        <v>50</v>
      </c>
      <c r="J132" s="33">
        <f t="shared" si="4"/>
        <v>6</v>
      </c>
      <c r="K132" s="34"/>
      <c r="L132" s="35">
        <f aca="true" t="shared" si="5" ref="L132:L196">I132-J132</f>
        <v>44</v>
      </c>
      <c r="M132" s="9">
        <v>6</v>
      </c>
      <c r="N132" s="36"/>
      <c r="O132" s="36"/>
      <c r="P132" s="36"/>
      <c r="Q132" s="36"/>
      <c r="R132" s="36"/>
      <c r="S132" s="36"/>
      <c r="T132" s="36"/>
      <c r="U132" s="36"/>
      <c r="V132" s="37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4"/>
      <c r="BA132" s="37"/>
    </row>
    <row r="133" spans="1:53" ht="11.25">
      <c r="A133" s="18" t="s">
        <v>352</v>
      </c>
      <c r="B133" s="18" t="s">
        <v>226</v>
      </c>
      <c r="C133" s="31" t="s">
        <v>46</v>
      </c>
      <c r="D133" s="31">
        <v>73</v>
      </c>
      <c r="E133" s="16"/>
      <c r="F133" s="16"/>
      <c r="G133" s="3" t="s">
        <v>105</v>
      </c>
      <c r="H133" s="41" t="s">
        <v>172</v>
      </c>
      <c r="I133" s="1">
        <v>50</v>
      </c>
      <c r="J133" s="33">
        <f t="shared" si="4"/>
        <v>0</v>
      </c>
      <c r="K133" s="34"/>
      <c r="L133" s="35">
        <f t="shared" si="5"/>
        <v>50</v>
      </c>
      <c r="M133" s="9">
        <v>0</v>
      </c>
      <c r="N133" s="36"/>
      <c r="O133" s="36"/>
      <c r="P133" s="36"/>
      <c r="Q133" s="36"/>
      <c r="R133" s="36"/>
      <c r="S133" s="36"/>
      <c r="T133" s="36"/>
      <c r="U133" s="36"/>
      <c r="V133" s="37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4"/>
      <c r="BA133" s="37"/>
    </row>
    <row r="134" spans="1:53" ht="11.25">
      <c r="A134" s="18" t="s">
        <v>54</v>
      </c>
      <c r="B134" s="18" t="s">
        <v>353</v>
      </c>
      <c r="C134" s="31" t="s">
        <v>90</v>
      </c>
      <c r="D134" s="31">
        <v>73</v>
      </c>
      <c r="E134" s="16"/>
      <c r="F134" s="16"/>
      <c r="G134" s="3" t="s">
        <v>106</v>
      </c>
      <c r="H134" s="32" t="s">
        <v>170</v>
      </c>
      <c r="I134" s="1">
        <v>40</v>
      </c>
      <c r="J134" s="33">
        <f t="shared" si="4"/>
        <v>0</v>
      </c>
      <c r="K134" s="34"/>
      <c r="L134" s="35">
        <f t="shared" si="5"/>
        <v>40</v>
      </c>
      <c r="M134" s="9">
        <v>0</v>
      </c>
      <c r="N134" s="36"/>
      <c r="O134" s="36"/>
      <c r="P134" s="36"/>
      <c r="Q134" s="36"/>
      <c r="R134" s="36"/>
      <c r="S134" s="36"/>
      <c r="T134" s="36"/>
      <c r="U134" s="36"/>
      <c r="V134" s="37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4"/>
      <c r="BA134" s="37"/>
    </row>
    <row r="135" spans="1:53" ht="11.25">
      <c r="A135" s="18" t="s">
        <v>54</v>
      </c>
      <c r="B135" s="18" t="s">
        <v>10</v>
      </c>
      <c r="C135" s="31" t="s">
        <v>17</v>
      </c>
      <c r="D135" s="31">
        <v>73</v>
      </c>
      <c r="E135" s="4">
        <v>2</v>
      </c>
      <c r="F135" s="4">
        <v>2</v>
      </c>
      <c r="G135" s="3" t="s">
        <v>106</v>
      </c>
      <c r="H135" s="32" t="s">
        <v>170</v>
      </c>
      <c r="I135" s="2">
        <v>40</v>
      </c>
      <c r="J135" s="33">
        <f t="shared" si="4"/>
        <v>21</v>
      </c>
      <c r="K135" s="34"/>
      <c r="L135" s="35">
        <f t="shared" si="5"/>
        <v>19</v>
      </c>
      <c r="M135" s="9">
        <v>5</v>
      </c>
      <c r="N135" s="36"/>
      <c r="O135" s="36"/>
      <c r="P135" s="36"/>
      <c r="Q135" s="36"/>
      <c r="R135" s="36"/>
      <c r="S135" s="36"/>
      <c r="T135" s="36"/>
      <c r="U135" s="36"/>
      <c r="V135" s="37"/>
      <c r="W135" s="36"/>
      <c r="X135" s="36"/>
      <c r="Y135" s="36"/>
      <c r="Z135" s="36"/>
      <c r="AA135" s="36"/>
      <c r="AB135" s="36">
        <v>4</v>
      </c>
      <c r="AC135" s="36">
        <v>12</v>
      </c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4"/>
      <c r="BA135" s="37"/>
    </row>
    <row r="136" spans="1:53" ht="11.25">
      <c r="A136" s="18" t="s">
        <v>354</v>
      </c>
      <c r="B136" s="18" t="s">
        <v>6</v>
      </c>
      <c r="C136" s="31" t="s">
        <v>118</v>
      </c>
      <c r="D136" s="31">
        <v>73</v>
      </c>
      <c r="E136" s="16"/>
      <c r="F136" s="16"/>
      <c r="G136" s="3" t="s">
        <v>105</v>
      </c>
      <c r="H136" s="41" t="s">
        <v>172</v>
      </c>
      <c r="I136" s="1">
        <v>50</v>
      </c>
      <c r="J136" s="33">
        <f t="shared" si="4"/>
        <v>0</v>
      </c>
      <c r="K136" s="34"/>
      <c r="L136" s="35">
        <f t="shared" si="5"/>
        <v>50</v>
      </c>
      <c r="M136" s="9">
        <v>0</v>
      </c>
      <c r="N136" s="36"/>
      <c r="O136" s="36"/>
      <c r="P136" s="36"/>
      <c r="Q136" s="36"/>
      <c r="R136" s="36"/>
      <c r="S136" s="36"/>
      <c r="T136" s="36"/>
      <c r="U136" s="36"/>
      <c r="V136" s="37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4"/>
      <c r="BA136" s="37"/>
    </row>
    <row r="137" spans="1:53" ht="11.25">
      <c r="A137" s="18" t="s">
        <v>231</v>
      </c>
      <c r="B137" s="18" t="s">
        <v>33</v>
      </c>
      <c r="C137" s="31" t="s">
        <v>90</v>
      </c>
      <c r="D137" s="31">
        <v>73</v>
      </c>
      <c r="E137" s="4">
        <v>4</v>
      </c>
      <c r="F137" s="4">
        <v>4</v>
      </c>
      <c r="G137" s="3" t="s">
        <v>106</v>
      </c>
      <c r="H137" s="32" t="s">
        <v>170</v>
      </c>
      <c r="I137" s="1">
        <v>40</v>
      </c>
      <c r="J137" s="33">
        <f t="shared" si="4"/>
        <v>0</v>
      </c>
      <c r="K137" s="34"/>
      <c r="L137" s="35">
        <f t="shared" si="5"/>
        <v>40</v>
      </c>
      <c r="M137" s="9">
        <v>0</v>
      </c>
      <c r="N137" s="36"/>
      <c r="O137" s="36"/>
      <c r="P137" s="36"/>
      <c r="Q137" s="36"/>
      <c r="R137" s="36"/>
      <c r="S137" s="36"/>
      <c r="T137" s="36"/>
      <c r="U137" s="36"/>
      <c r="V137" s="37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4"/>
      <c r="BA137" s="37"/>
    </row>
    <row r="138" spans="1:53" ht="11.25">
      <c r="A138" s="18" t="s">
        <v>113</v>
      </c>
      <c r="B138" s="18" t="s">
        <v>114</v>
      </c>
      <c r="C138" s="42" t="s">
        <v>46</v>
      </c>
      <c r="D138" s="42">
        <v>73</v>
      </c>
      <c r="E138" s="10">
        <v>4</v>
      </c>
      <c r="F138" s="10">
        <v>4</v>
      </c>
      <c r="G138" s="3" t="s">
        <v>104</v>
      </c>
      <c r="H138" s="43" t="s">
        <v>171</v>
      </c>
      <c r="I138" s="1">
        <v>30</v>
      </c>
      <c r="J138" s="33">
        <f t="shared" si="4"/>
        <v>0</v>
      </c>
      <c r="K138" s="34"/>
      <c r="L138" s="35">
        <f t="shared" si="5"/>
        <v>30</v>
      </c>
      <c r="M138" s="9">
        <v>0</v>
      </c>
      <c r="N138" s="36"/>
      <c r="O138" s="36"/>
      <c r="P138" s="36"/>
      <c r="Q138" s="36"/>
      <c r="R138" s="36"/>
      <c r="S138" s="36"/>
      <c r="T138" s="36"/>
      <c r="U138" s="36"/>
      <c r="V138" s="37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4"/>
      <c r="BA138" s="37"/>
    </row>
    <row r="139" spans="1:53" ht="22.5">
      <c r="A139" s="18" t="s">
        <v>482</v>
      </c>
      <c r="B139" s="18" t="s">
        <v>384</v>
      </c>
      <c r="C139" s="42" t="s">
        <v>481</v>
      </c>
      <c r="D139" s="42">
        <v>74</v>
      </c>
      <c r="E139" s="16"/>
      <c r="F139" s="16"/>
      <c r="G139" s="3" t="s">
        <v>129</v>
      </c>
      <c r="H139" s="40" t="s">
        <v>174</v>
      </c>
      <c r="I139" s="1">
        <v>50</v>
      </c>
      <c r="J139" s="33">
        <f t="shared" si="4"/>
        <v>0</v>
      </c>
      <c r="K139" s="34"/>
      <c r="L139" s="35">
        <f t="shared" si="5"/>
        <v>50</v>
      </c>
      <c r="M139" s="9">
        <v>0</v>
      </c>
      <c r="N139" s="36"/>
      <c r="O139" s="36"/>
      <c r="P139" s="36"/>
      <c r="Q139" s="36"/>
      <c r="R139" s="36"/>
      <c r="S139" s="36"/>
      <c r="T139" s="36"/>
      <c r="U139" s="36"/>
      <c r="V139" s="37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4"/>
      <c r="BA139" s="37"/>
    </row>
    <row r="140" spans="1:53" ht="11.25">
      <c r="A140" s="11" t="s">
        <v>201</v>
      </c>
      <c r="B140" s="11" t="s">
        <v>202</v>
      </c>
      <c r="C140" s="44" t="s">
        <v>203</v>
      </c>
      <c r="D140" s="44"/>
      <c r="E140" s="12">
        <v>4</v>
      </c>
      <c r="F140" s="12">
        <v>3</v>
      </c>
      <c r="G140" s="13" t="s">
        <v>105</v>
      </c>
      <c r="H140" s="45" t="s">
        <v>172</v>
      </c>
      <c r="I140" s="14">
        <v>50</v>
      </c>
      <c r="J140" s="53">
        <f t="shared" si="4"/>
        <v>47</v>
      </c>
      <c r="K140" s="34"/>
      <c r="L140" s="54">
        <f t="shared" si="5"/>
        <v>3</v>
      </c>
      <c r="M140" s="15">
        <v>9</v>
      </c>
      <c r="N140" s="36">
        <v>4</v>
      </c>
      <c r="O140" s="36"/>
      <c r="P140" s="36"/>
      <c r="Q140" s="36"/>
      <c r="R140" s="36"/>
      <c r="S140" s="36"/>
      <c r="T140" s="36"/>
      <c r="U140" s="36"/>
      <c r="V140" s="36">
        <v>2</v>
      </c>
      <c r="W140" s="36"/>
      <c r="X140" s="36"/>
      <c r="Y140" s="36"/>
      <c r="Z140" s="36"/>
      <c r="AA140" s="36"/>
      <c r="AB140" s="36">
        <v>12</v>
      </c>
      <c r="AC140" s="36">
        <v>8</v>
      </c>
      <c r="AD140" s="36">
        <v>12</v>
      </c>
      <c r="AE140" s="36"/>
      <c r="AF140" s="36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3"/>
      <c r="AV140" s="53"/>
      <c r="AW140" s="53"/>
      <c r="AX140" s="53"/>
      <c r="AY140" s="53"/>
      <c r="AZ140" s="53"/>
      <c r="BA140" s="37"/>
    </row>
    <row r="141" spans="1:53" ht="11.25">
      <c r="A141" s="18" t="s">
        <v>201</v>
      </c>
      <c r="B141" s="18" t="s">
        <v>202</v>
      </c>
      <c r="C141" s="42" t="s">
        <v>203</v>
      </c>
      <c r="D141" s="42">
        <v>73</v>
      </c>
      <c r="E141" s="4">
        <v>3</v>
      </c>
      <c r="F141" s="4">
        <v>3</v>
      </c>
      <c r="G141" s="3" t="s">
        <v>105</v>
      </c>
      <c r="H141" s="41" t="s">
        <v>172</v>
      </c>
      <c r="I141" s="2">
        <v>50</v>
      </c>
      <c r="J141" s="33">
        <f t="shared" si="4"/>
        <v>42</v>
      </c>
      <c r="K141" s="34"/>
      <c r="L141" s="51">
        <f t="shared" si="5"/>
        <v>8</v>
      </c>
      <c r="M141" s="9">
        <v>0</v>
      </c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36">
        <v>8</v>
      </c>
      <c r="AH141" s="36">
        <v>8</v>
      </c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>
        <v>12</v>
      </c>
      <c r="AU141" s="36">
        <v>6</v>
      </c>
      <c r="AV141" s="36">
        <v>4</v>
      </c>
      <c r="AW141" s="36"/>
      <c r="AX141" s="36">
        <v>4</v>
      </c>
      <c r="AY141" s="36"/>
      <c r="AZ141" s="34"/>
      <c r="BA141" s="37"/>
    </row>
    <row r="142" spans="1:53" ht="11.25">
      <c r="A142" s="18" t="s">
        <v>473</v>
      </c>
      <c r="B142" s="18" t="s">
        <v>474</v>
      </c>
      <c r="C142" s="42" t="s">
        <v>450</v>
      </c>
      <c r="D142" s="42">
        <v>74</v>
      </c>
      <c r="E142" s="16"/>
      <c r="F142" s="16"/>
      <c r="G142" s="3" t="s">
        <v>106</v>
      </c>
      <c r="H142" s="32" t="s">
        <v>170</v>
      </c>
      <c r="I142" s="1">
        <v>40</v>
      </c>
      <c r="J142" s="33">
        <f t="shared" si="4"/>
        <v>0</v>
      </c>
      <c r="K142" s="34"/>
      <c r="L142" s="35">
        <f t="shared" si="5"/>
        <v>40</v>
      </c>
      <c r="M142" s="9">
        <v>0</v>
      </c>
      <c r="N142" s="36"/>
      <c r="O142" s="36"/>
      <c r="P142" s="36"/>
      <c r="Q142" s="36"/>
      <c r="R142" s="36"/>
      <c r="S142" s="36"/>
      <c r="T142" s="36"/>
      <c r="U142" s="36"/>
      <c r="V142" s="37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4"/>
      <c r="BA142" s="37"/>
    </row>
    <row r="143" spans="1:53" ht="11.25">
      <c r="A143" s="11" t="s">
        <v>87</v>
      </c>
      <c r="B143" s="11" t="s">
        <v>2</v>
      </c>
      <c r="C143" s="44" t="s">
        <v>90</v>
      </c>
      <c r="D143" s="44">
        <v>73</v>
      </c>
      <c r="E143" s="12">
        <v>4</v>
      </c>
      <c r="F143" s="12">
        <v>3</v>
      </c>
      <c r="G143" s="13" t="s">
        <v>106</v>
      </c>
      <c r="H143" s="55" t="s">
        <v>170</v>
      </c>
      <c r="I143" s="24">
        <v>40</v>
      </c>
      <c r="J143" s="51">
        <f t="shared" si="4"/>
        <v>42</v>
      </c>
      <c r="K143" s="47"/>
      <c r="L143" s="46">
        <f t="shared" si="5"/>
        <v>-2</v>
      </c>
      <c r="M143" s="15">
        <v>0</v>
      </c>
      <c r="N143" s="36"/>
      <c r="O143" s="36"/>
      <c r="P143" s="36">
        <v>6</v>
      </c>
      <c r="Q143" s="36"/>
      <c r="R143" s="36"/>
      <c r="S143" s="36"/>
      <c r="T143" s="36">
        <v>8</v>
      </c>
      <c r="U143" s="36"/>
      <c r="V143" s="36"/>
      <c r="W143" s="36"/>
      <c r="X143" s="36"/>
      <c r="Y143" s="36"/>
      <c r="Z143" s="36">
        <v>12</v>
      </c>
      <c r="AA143" s="36"/>
      <c r="AB143" s="36"/>
      <c r="AC143" s="36"/>
      <c r="AD143" s="36"/>
      <c r="AE143" s="36"/>
      <c r="AF143" s="36"/>
      <c r="AG143" s="36">
        <v>8</v>
      </c>
      <c r="AH143" s="36"/>
      <c r="AI143" s="36">
        <v>8</v>
      </c>
      <c r="AJ143" s="36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37"/>
    </row>
    <row r="144" spans="1:53" ht="11.25">
      <c r="A144" s="18" t="s">
        <v>87</v>
      </c>
      <c r="B144" s="18" t="s">
        <v>2</v>
      </c>
      <c r="C144" s="42" t="s">
        <v>90</v>
      </c>
      <c r="D144" s="42">
        <v>73</v>
      </c>
      <c r="E144" s="4">
        <v>3</v>
      </c>
      <c r="F144" s="4">
        <v>3</v>
      </c>
      <c r="G144" s="3" t="s">
        <v>106</v>
      </c>
      <c r="H144" s="32" t="s">
        <v>170</v>
      </c>
      <c r="I144" s="1">
        <v>40</v>
      </c>
      <c r="J144" s="33">
        <f t="shared" si="4"/>
        <v>22</v>
      </c>
      <c r="K144" s="34"/>
      <c r="L144" s="35">
        <f t="shared" si="5"/>
        <v>18</v>
      </c>
      <c r="M144" s="9">
        <v>0</v>
      </c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36"/>
      <c r="AL144" s="36"/>
      <c r="AM144" s="36"/>
      <c r="AN144" s="36"/>
      <c r="AO144" s="36">
        <v>6</v>
      </c>
      <c r="AP144" s="36">
        <v>12</v>
      </c>
      <c r="AQ144" s="36"/>
      <c r="AR144" s="36"/>
      <c r="AS144" s="36"/>
      <c r="AT144" s="36"/>
      <c r="AU144" s="36"/>
      <c r="AV144" s="64">
        <v>4</v>
      </c>
      <c r="AW144" s="36"/>
      <c r="AX144" s="36"/>
      <c r="AY144" s="36"/>
      <c r="AZ144" s="36"/>
      <c r="BA144" s="37"/>
    </row>
    <row r="145" spans="1:53" ht="11.25">
      <c r="A145" s="18" t="s">
        <v>63</v>
      </c>
      <c r="B145" s="18" t="s">
        <v>10</v>
      </c>
      <c r="C145" s="42" t="s">
        <v>90</v>
      </c>
      <c r="D145" s="42">
        <v>73</v>
      </c>
      <c r="E145" s="4">
        <v>2</v>
      </c>
      <c r="F145" s="4">
        <v>2</v>
      </c>
      <c r="G145" s="3" t="s">
        <v>106</v>
      </c>
      <c r="H145" s="32" t="s">
        <v>170</v>
      </c>
      <c r="I145" s="1">
        <v>40</v>
      </c>
      <c r="J145" s="33">
        <f t="shared" si="4"/>
        <v>16</v>
      </c>
      <c r="K145" s="34"/>
      <c r="L145" s="35">
        <f t="shared" si="5"/>
        <v>24</v>
      </c>
      <c r="M145" s="9">
        <v>2</v>
      </c>
      <c r="N145" s="36"/>
      <c r="O145" s="36"/>
      <c r="P145" s="36"/>
      <c r="Q145" s="36"/>
      <c r="R145" s="36"/>
      <c r="S145" s="36"/>
      <c r="T145" s="36"/>
      <c r="U145" s="36"/>
      <c r="V145" s="37"/>
      <c r="W145" s="36"/>
      <c r="X145" s="36"/>
      <c r="Y145" s="36"/>
      <c r="Z145" s="36"/>
      <c r="AA145" s="36"/>
      <c r="AB145" s="36"/>
      <c r="AC145" s="36">
        <v>4</v>
      </c>
      <c r="AD145" s="36"/>
      <c r="AE145" s="36"/>
      <c r="AF145" s="36"/>
      <c r="AG145" s="36"/>
      <c r="AH145" s="36">
        <v>4</v>
      </c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>
        <v>6</v>
      </c>
      <c r="AV145" s="36"/>
      <c r="AW145" s="36"/>
      <c r="AX145" s="36"/>
      <c r="AY145" s="36"/>
      <c r="AZ145" s="34"/>
      <c r="BA145" s="37"/>
    </row>
    <row r="146" spans="1:53" ht="11.25">
      <c r="A146" s="18" t="s">
        <v>232</v>
      </c>
      <c r="B146" s="18" t="s">
        <v>166</v>
      </c>
      <c r="C146" s="31" t="s">
        <v>41</v>
      </c>
      <c r="D146" s="31">
        <v>73</v>
      </c>
      <c r="E146" s="4">
        <v>4</v>
      </c>
      <c r="F146" s="4">
        <v>4</v>
      </c>
      <c r="G146" s="3" t="s">
        <v>104</v>
      </c>
      <c r="H146" s="43" t="s">
        <v>171</v>
      </c>
      <c r="I146" s="1">
        <v>30</v>
      </c>
      <c r="J146" s="33">
        <f t="shared" si="4"/>
        <v>0</v>
      </c>
      <c r="K146" s="34"/>
      <c r="L146" s="35">
        <f t="shared" si="5"/>
        <v>30</v>
      </c>
      <c r="M146" s="9">
        <v>0</v>
      </c>
      <c r="N146" s="36"/>
      <c r="O146" s="36"/>
      <c r="P146" s="36"/>
      <c r="Q146" s="36"/>
      <c r="R146" s="36"/>
      <c r="S146" s="36"/>
      <c r="T146" s="36"/>
      <c r="U146" s="36"/>
      <c r="V146" s="37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4"/>
      <c r="BA146" s="37"/>
    </row>
    <row r="147" spans="1:53" ht="11.25">
      <c r="A147" s="18" t="s">
        <v>158</v>
      </c>
      <c r="B147" s="18" t="s">
        <v>159</v>
      </c>
      <c r="C147" s="42" t="s">
        <v>46</v>
      </c>
      <c r="D147" s="42">
        <v>73</v>
      </c>
      <c r="E147" s="4">
        <v>4</v>
      </c>
      <c r="F147" s="4">
        <v>4</v>
      </c>
      <c r="G147" s="3" t="s">
        <v>105</v>
      </c>
      <c r="H147" s="41" t="s">
        <v>172</v>
      </c>
      <c r="I147" s="1">
        <v>50</v>
      </c>
      <c r="J147" s="33">
        <f t="shared" si="4"/>
        <v>12</v>
      </c>
      <c r="K147" s="34"/>
      <c r="L147" s="35">
        <f t="shared" si="5"/>
        <v>38</v>
      </c>
      <c r="M147" s="9">
        <v>0</v>
      </c>
      <c r="N147" s="36"/>
      <c r="O147" s="36"/>
      <c r="P147" s="36"/>
      <c r="Q147" s="36"/>
      <c r="R147" s="36"/>
      <c r="S147" s="36"/>
      <c r="T147" s="36"/>
      <c r="U147" s="36"/>
      <c r="V147" s="37"/>
      <c r="W147" s="36"/>
      <c r="X147" s="36">
        <v>4</v>
      </c>
      <c r="Y147" s="36"/>
      <c r="Z147" s="36"/>
      <c r="AA147" s="36"/>
      <c r="AB147" s="36">
        <v>8</v>
      </c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4"/>
      <c r="BA147" s="37"/>
    </row>
    <row r="148" spans="1:53" ht="11.25">
      <c r="A148" s="18" t="s">
        <v>355</v>
      </c>
      <c r="B148" s="18" t="s">
        <v>222</v>
      </c>
      <c r="C148" s="42" t="s">
        <v>46</v>
      </c>
      <c r="D148" s="42">
        <v>73</v>
      </c>
      <c r="E148" s="16"/>
      <c r="F148" s="16"/>
      <c r="G148" s="3" t="s">
        <v>105</v>
      </c>
      <c r="H148" s="41" t="s">
        <v>172</v>
      </c>
      <c r="I148" s="1">
        <v>50</v>
      </c>
      <c r="J148" s="33">
        <f t="shared" si="4"/>
        <v>0</v>
      </c>
      <c r="K148" s="34"/>
      <c r="L148" s="35">
        <f t="shared" si="5"/>
        <v>50</v>
      </c>
      <c r="M148" s="9">
        <v>0</v>
      </c>
      <c r="N148" s="36"/>
      <c r="O148" s="36"/>
      <c r="P148" s="36"/>
      <c r="Q148" s="36"/>
      <c r="R148" s="36"/>
      <c r="S148" s="36"/>
      <c r="T148" s="36"/>
      <c r="U148" s="36"/>
      <c r="V148" s="37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4"/>
      <c r="BA148" s="37"/>
    </row>
    <row r="149" spans="1:53" ht="11.25">
      <c r="A149" s="18" t="s">
        <v>132</v>
      </c>
      <c r="B149" s="18" t="s">
        <v>4</v>
      </c>
      <c r="C149" s="42" t="s">
        <v>17</v>
      </c>
      <c r="D149" s="42">
        <v>73</v>
      </c>
      <c r="E149" s="4">
        <v>3</v>
      </c>
      <c r="F149" s="4">
        <v>3</v>
      </c>
      <c r="G149" s="3" t="s">
        <v>106</v>
      </c>
      <c r="H149" s="32" t="s">
        <v>170</v>
      </c>
      <c r="I149" s="1">
        <v>40</v>
      </c>
      <c r="J149" s="33">
        <f t="shared" si="4"/>
        <v>26</v>
      </c>
      <c r="K149" s="34"/>
      <c r="L149" s="35">
        <f t="shared" si="5"/>
        <v>14</v>
      </c>
      <c r="M149" s="9">
        <v>4</v>
      </c>
      <c r="N149" s="36"/>
      <c r="O149" s="36"/>
      <c r="P149" s="36"/>
      <c r="Q149" s="36"/>
      <c r="R149" s="36"/>
      <c r="S149" s="36"/>
      <c r="T149" s="36"/>
      <c r="U149" s="36"/>
      <c r="V149" s="37"/>
      <c r="W149" s="36"/>
      <c r="X149" s="36"/>
      <c r="Y149" s="36"/>
      <c r="Z149" s="36"/>
      <c r="AA149" s="36"/>
      <c r="AB149" s="36"/>
      <c r="AC149" s="36">
        <v>2</v>
      </c>
      <c r="AD149" s="36"/>
      <c r="AE149" s="36">
        <v>6</v>
      </c>
      <c r="AF149" s="36"/>
      <c r="AG149" s="36"/>
      <c r="AH149" s="36"/>
      <c r="AI149" s="36"/>
      <c r="AJ149" s="36"/>
      <c r="AK149" s="36"/>
      <c r="AL149" s="36">
        <v>8</v>
      </c>
      <c r="AM149" s="36"/>
      <c r="AN149" s="36"/>
      <c r="AO149" s="36"/>
      <c r="AP149" s="36"/>
      <c r="AQ149" s="36"/>
      <c r="AR149" s="36"/>
      <c r="AS149" s="36"/>
      <c r="AT149" s="36">
        <v>6</v>
      </c>
      <c r="AU149" s="36"/>
      <c r="AV149" s="36"/>
      <c r="AW149" s="36"/>
      <c r="AX149" s="36"/>
      <c r="AY149" s="36"/>
      <c r="AZ149" s="34"/>
      <c r="BA149" s="37"/>
    </row>
    <row r="150" spans="1:53" ht="11.25">
      <c r="A150" s="18" t="s">
        <v>88</v>
      </c>
      <c r="B150" s="18" t="s">
        <v>44</v>
      </c>
      <c r="C150" s="31" t="s">
        <v>41</v>
      </c>
      <c r="D150" s="31">
        <v>73</v>
      </c>
      <c r="E150" s="4" t="s">
        <v>112</v>
      </c>
      <c r="F150" s="4" t="s">
        <v>112</v>
      </c>
      <c r="G150" s="3" t="s">
        <v>126</v>
      </c>
      <c r="H150" s="48" t="s">
        <v>126</v>
      </c>
      <c r="I150" s="1">
        <v>0</v>
      </c>
      <c r="J150" s="33">
        <f t="shared" si="4"/>
        <v>0</v>
      </c>
      <c r="K150" s="34"/>
      <c r="L150" s="35">
        <f t="shared" si="5"/>
        <v>0</v>
      </c>
      <c r="M150" s="9">
        <v>0</v>
      </c>
      <c r="N150" s="36"/>
      <c r="O150" s="36"/>
      <c r="P150" s="36"/>
      <c r="Q150" s="36"/>
      <c r="R150" s="36"/>
      <c r="S150" s="36"/>
      <c r="T150" s="36"/>
      <c r="U150" s="36"/>
      <c r="V150" s="37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4"/>
      <c r="BA150" s="37"/>
    </row>
    <row r="151" spans="1:53" ht="11.25">
      <c r="A151" s="18" t="s">
        <v>356</v>
      </c>
      <c r="B151" s="18" t="s">
        <v>357</v>
      </c>
      <c r="C151" s="31" t="s">
        <v>41</v>
      </c>
      <c r="D151" s="31">
        <v>73</v>
      </c>
      <c r="E151" s="16"/>
      <c r="F151" s="16"/>
      <c r="G151" s="3" t="s">
        <v>106</v>
      </c>
      <c r="H151" s="32" t="s">
        <v>170</v>
      </c>
      <c r="I151" s="1">
        <v>40</v>
      </c>
      <c r="J151" s="33">
        <f t="shared" si="4"/>
        <v>0</v>
      </c>
      <c r="K151" s="34"/>
      <c r="L151" s="35">
        <f t="shared" si="5"/>
        <v>40</v>
      </c>
      <c r="M151" s="9">
        <v>0</v>
      </c>
      <c r="N151" s="36"/>
      <c r="O151" s="36"/>
      <c r="P151" s="36"/>
      <c r="Q151" s="36"/>
      <c r="R151" s="36"/>
      <c r="S151" s="36"/>
      <c r="T151" s="36"/>
      <c r="U151" s="36"/>
      <c r="V151" s="37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4"/>
      <c r="BA151" s="37"/>
    </row>
    <row r="152" spans="1:53" ht="22.5">
      <c r="A152" s="18" t="s">
        <v>358</v>
      </c>
      <c r="B152" s="18" t="s">
        <v>9</v>
      </c>
      <c r="C152" s="31" t="s">
        <v>17</v>
      </c>
      <c r="D152" s="31">
        <v>73</v>
      </c>
      <c r="E152" s="16"/>
      <c r="F152" s="16"/>
      <c r="G152" s="3" t="s">
        <v>129</v>
      </c>
      <c r="H152" s="40" t="s">
        <v>174</v>
      </c>
      <c r="I152" s="1">
        <v>50</v>
      </c>
      <c r="J152" s="33">
        <f t="shared" si="4"/>
        <v>0</v>
      </c>
      <c r="K152" s="34"/>
      <c r="L152" s="35">
        <f t="shared" si="5"/>
        <v>50</v>
      </c>
      <c r="M152" s="9">
        <v>0</v>
      </c>
      <c r="N152" s="36"/>
      <c r="O152" s="36"/>
      <c r="P152" s="36"/>
      <c r="Q152" s="36"/>
      <c r="R152" s="36"/>
      <c r="S152" s="36"/>
      <c r="T152" s="36"/>
      <c r="U152" s="36"/>
      <c r="V152" s="37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4"/>
      <c r="BA152" s="37"/>
    </row>
    <row r="153" spans="1:53" ht="11.25">
      <c r="A153" s="18" t="s">
        <v>96</v>
      </c>
      <c r="B153" s="18" t="s">
        <v>97</v>
      </c>
      <c r="C153" s="42" t="s">
        <v>151</v>
      </c>
      <c r="D153" s="42">
        <v>74</v>
      </c>
      <c r="E153" s="4">
        <v>5</v>
      </c>
      <c r="F153" s="4">
        <v>5</v>
      </c>
      <c r="G153" s="3" t="s">
        <v>105</v>
      </c>
      <c r="H153" s="41" t="s">
        <v>172</v>
      </c>
      <c r="I153" s="2">
        <v>50</v>
      </c>
      <c r="J153" s="33">
        <f t="shared" si="4"/>
        <v>6</v>
      </c>
      <c r="K153" s="34"/>
      <c r="L153" s="35">
        <f t="shared" si="5"/>
        <v>44</v>
      </c>
      <c r="M153" s="9">
        <v>6</v>
      </c>
      <c r="N153" s="36"/>
      <c r="O153" s="36"/>
      <c r="P153" s="36"/>
      <c r="Q153" s="36"/>
      <c r="R153" s="36"/>
      <c r="S153" s="36"/>
      <c r="T153" s="36"/>
      <c r="U153" s="36"/>
      <c r="V153" s="37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4"/>
      <c r="BA153" s="37"/>
    </row>
    <row r="154" spans="1:53" ht="11.25">
      <c r="A154" s="18" t="s">
        <v>128</v>
      </c>
      <c r="B154" s="18" t="s">
        <v>49</v>
      </c>
      <c r="C154" s="39" t="s">
        <v>46</v>
      </c>
      <c r="D154" s="39">
        <v>73</v>
      </c>
      <c r="E154" s="4">
        <v>4</v>
      </c>
      <c r="F154" s="4">
        <v>4</v>
      </c>
      <c r="G154" s="3" t="s">
        <v>105</v>
      </c>
      <c r="H154" s="41" t="s">
        <v>172</v>
      </c>
      <c r="I154" s="1">
        <v>50</v>
      </c>
      <c r="J154" s="33">
        <f t="shared" si="4"/>
        <v>14</v>
      </c>
      <c r="K154" s="34"/>
      <c r="L154" s="35">
        <f t="shared" si="5"/>
        <v>36</v>
      </c>
      <c r="M154" s="9">
        <v>14</v>
      </c>
      <c r="N154" s="36"/>
      <c r="O154" s="36"/>
      <c r="P154" s="36"/>
      <c r="Q154" s="36"/>
      <c r="R154" s="36"/>
      <c r="S154" s="36"/>
      <c r="T154" s="36"/>
      <c r="U154" s="36"/>
      <c r="V154" s="37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4"/>
      <c r="BA154" s="37"/>
    </row>
    <row r="155" spans="1:53" ht="11.25">
      <c r="A155" s="18" t="s">
        <v>475</v>
      </c>
      <c r="B155" s="18" t="s">
        <v>4</v>
      </c>
      <c r="C155" s="39" t="s">
        <v>190</v>
      </c>
      <c r="D155" s="39">
        <v>74</v>
      </c>
      <c r="E155" s="4">
        <v>5</v>
      </c>
      <c r="F155" s="4">
        <v>5</v>
      </c>
      <c r="G155" s="3" t="s">
        <v>106</v>
      </c>
      <c r="H155" s="32" t="s">
        <v>170</v>
      </c>
      <c r="I155" s="1">
        <v>40</v>
      </c>
      <c r="J155" s="33">
        <f t="shared" si="4"/>
        <v>7</v>
      </c>
      <c r="K155" s="34"/>
      <c r="L155" s="35">
        <f t="shared" si="5"/>
        <v>33</v>
      </c>
      <c r="M155" s="9">
        <v>0</v>
      </c>
      <c r="N155" s="36"/>
      <c r="O155" s="36"/>
      <c r="P155" s="36"/>
      <c r="Q155" s="36"/>
      <c r="R155" s="36">
        <v>4</v>
      </c>
      <c r="S155" s="36"/>
      <c r="T155" s="36"/>
      <c r="U155" s="36"/>
      <c r="V155" s="37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>
        <f>6/2</f>
        <v>3</v>
      </c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4"/>
      <c r="BA155" s="37"/>
    </row>
    <row r="156" spans="1:53" ht="11.25">
      <c r="A156" s="18" t="s">
        <v>215</v>
      </c>
      <c r="B156" s="18" t="s">
        <v>23</v>
      </c>
      <c r="C156" s="42" t="s">
        <v>46</v>
      </c>
      <c r="D156" s="42">
        <v>73</v>
      </c>
      <c r="E156" s="4">
        <v>5</v>
      </c>
      <c r="F156" s="4">
        <v>5</v>
      </c>
      <c r="G156" s="3" t="s">
        <v>105</v>
      </c>
      <c r="H156" s="41" t="s">
        <v>172</v>
      </c>
      <c r="I156" s="2">
        <v>50</v>
      </c>
      <c r="J156" s="33">
        <f t="shared" si="4"/>
        <v>2</v>
      </c>
      <c r="K156" s="34"/>
      <c r="L156" s="35">
        <f t="shared" si="5"/>
        <v>48</v>
      </c>
      <c r="M156" s="9">
        <v>2</v>
      </c>
      <c r="N156" s="36"/>
      <c r="O156" s="36"/>
      <c r="P156" s="36"/>
      <c r="Q156" s="36"/>
      <c r="R156" s="36"/>
      <c r="S156" s="36"/>
      <c r="T156" s="36"/>
      <c r="U156" s="36"/>
      <c r="V156" s="37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4"/>
      <c r="BA156" s="37"/>
    </row>
    <row r="157" spans="1:53" ht="11.25">
      <c r="A157" s="18" t="s">
        <v>223</v>
      </c>
      <c r="B157" s="18" t="s">
        <v>224</v>
      </c>
      <c r="C157" s="31" t="s">
        <v>34</v>
      </c>
      <c r="D157" s="31">
        <v>73</v>
      </c>
      <c r="E157" s="4">
        <v>4</v>
      </c>
      <c r="F157" s="4">
        <v>4</v>
      </c>
      <c r="G157" s="3" t="s">
        <v>106</v>
      </c>
      <c r="H157" s="32" t="s">
        <v>170</v>
      </c>
      <c r="I157" s="1">
        <v>40</v>
      </c>
      <c r="J157" s="33">
        <f t="shared" si="4"/>
        <v>0</v>
      </c>
      <c r="K157" s="34"/>
      <c r="L157" s="35">
        <f t="shared" si="5"/>
        <v>40</v>
      </c>
      <c r="M157" s="9">
        <v>0</v>
      </c>
      <c r="N157" s="36"/>
      <c r="O157" s="36"/>
      <c r="P157" s="36"/>
      <c r="Q157" s="36"/>
      <c r="R157" s="36"/>
      <c r="S157" s="36"/>
      <c r="T157" s="36"/>
      <c r="U157" s="36"/>
      <c r="V157" s="37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4"/>
      <c r="BA157" s="37"/>
    </row>
    <row r="158" spans="1:53" ht="22.5">
      <c r="A158" s="18" t="s">
        <v>359</v>
      </c>
      <c r="B158" s="18" t="s">
        <v>222</v>
      </c>
      <c r="C158" s="31" t="s">
        <v>17</v>
      </c>
      <c r="D158" s="31">
        <v>73</v>
      </c>
      <c r="E158" s="4">
        <v>5</v>
      </c>
      <c r="F158" s="4">
        <v>5</v>
      </c>
      <c r="G158" s="3" t="s">
        <v>129</v>
      </c>
      <c r="H158" s="40" t="s">
        <v>174</v>
      </c>
      <c r="I158" s="1">
        <v>50</v>
      </c>
      <c r="J158" s="33">
        <f t="shared" si="4"/>
        <v>6</v>
      </c>
      <c r="K158" s="34"/>
      <c r="L158" s="35">
        <f t="shared" si="5"/>
        <v>44</v>
      </c>
      <c r="M158" s="9">
        <v>0</v>
      </c>
      <c r="N158" s="36"/>
      <c r="O158" s="36"/>
      <c r="P158" s="36"/>
      <c r="Q158" s="36"/>
      <c r="R158" s="36"/>
      <c r="S158" s="36"/>
      <c r="T158" s="36"/>
      <c r="U158" s="36"/>
      <c r="V158" s="37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>
        <f>12/2</f>
        <v>6</v>
      </c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4"/>
      <c r="BA158" s="37"/>
    </row>
    <row r="159" spans="1:53" ht="11.25">
      <c r="A159" s="18" t="s">
        <v>194</v>
      </c>
      <c r="B159" s="18" t="s">
        <v>11</v>
      </c>
      <c r="C159" s="42" t="s">
        <v>190</v>
      </c>
      <c r="D159" s="42">
        <v>73</v>
      </c>
      <c r="E159" s="4">
        <v>5</v>
      </c>
      <c r="F159" s="4">
        <v>5</v>
      </c>
      <c r="G159" s="3" t="s">
        <v>106</v>
      </c>
      <c r="H159" s="32" t="s">
        <v>170</v>
      </c>
      <c r="I159" s="1">
        <v>40</v>
      </c>
      <c r="J159" s="33">
        <f t="shared" si="4"/>
        <v>6</v>
      </c>
      <c r="K159" s="34"/>
      <c r="L159" s="35">
        <f t="shared" si="5"/>
        <v>34</v>
      </c>
      <c r="M159" s="9">
        <v>6</v>
      </c>
      <c r="N159" s="36"/>
      <c r="O159" s="36"/>
      <c r="P159" s="36"/>
      <c r="Q159" s="36"/>
      <c r="R159" s="36"/>
      <c r="S159" s="36"/>
      <c r="T159" s="36"/>
      <c r="U159" s="36"/>
      <c r="V159" s="37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4"/>
      <c r="BA159" s="37"/>
    </row>
    <row r="160" spans="1:53" ht="11.25">
      <c r="A160" s="18" t="s">
        <v>175</v>
      </c>
      <c r="B160" s="18" t="s">
        <v>176</v>
      </c>
      <c r="C160" s="31" t="s">
        <v>41</v>
      </c>
      <c r="D160" s="31">
        <v>73</v>
      </c>
      <c r="E160" s="4">
        <v>3</v>
      </c>
      <c r="F160" s="4">
        <v>3</v>
      </c>
      <c r="G160" s="3" t="s">
        <v>104</v>
      </c>
      <c r="H160" s="49" t="s">
        <v>219</v>
      </c>
      <c r="I160" s="1">
        <v>30</v>
      </c>
      <c r="J160" s="33">
        <f t="shared" si="4"/>
        <v>0</v>
      </c>
      <c r="K160" s="34"/>
      <c r="L160" s="35">
        <f t="shared" si="5"/>
        <v>30</v>
      </c>
      <c r="M160" s="9">
        <v>0</v>
      </c>
      <c r="N160" s="36"/>
      <c r="O160" s="36"/>
      <c r="P160" s="36"/>
      <c r="Q160" s="36"/>
      <c r="R160" s="36"/>
      <c r="S160" s="36"/>
      <c r="T160" s="36"/>
      <c r="U160" s="36"/>
      <c r="V160" s="37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4"/>
      <c r="BA160" s="37"/>
    </row>
    <row r="161" spans="1:53" ht="11.25">
      <c r="A161" s="18" t="s">
        <v>455</v>
      </c>
      <c r="B161" s="18" t="s">
        <v>456</v>
      </c>
      <c r="C161" s="31" t="s">
        <v>450</v>
      </c>
      <c r="D161" s="31">
        <v>74</v>
      </c>
      <c r="E161" s="4" t="s">
        <v>112</v>
      </c>
      <c r="F161" s="4" t="s">
        <v>112</v>
      </c>
      <c r="G161" s="3" t="s">
        <v>126</v>
      </c>
      <c r="H161" s="48" t="s">
        <v>126</v>
      </c>
      <c r="I161" s="1">
        <v>0</v>
      </c>
      <c r="J161" s="33">
        <f t="shared" si="4"/>
        <v>0</v>
      </c>
      <c r="K161" s="34"/>
      <c r="L161" s="35">
        <f t="shared" si="5"/>
        <v>0</v>
      </c>
      <c r="M161" s="9">
        <v>0</v>
      </c>
      <c r="N161" s="36"/>
      <c r="O161" s="36"/>
      <c r="P161" s="36"/>
      <c r="Q161" s="36"/>
      <c r="R161" s="36"/>
      <c r="S161" s="36"/>
      <c r="T161" s="36"/>
      <c r="U161" s="36"/>
      <c r="V161" s="37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4"/>
      <c r="BA161" s="37"/>
    </row>
    <row r="162" spans="1:53" ht="11.25">
      <c r="A162" s="18" t="s">
        <v>300</v>
      </c>
      <c r="B162" s="18" t="s">
        <v>301</v>
      </c>
      <c r="C162" s="31" t="s">
        <v>302</v>
      </c>
      <c r="D162" s="31">
        <v>74</v>
      </c>
      <c r="E162" s="4">
        <v>5</v>
      </c>
      <c r="F162" s="4">
        <v>5</v>
      </c>
      <c r="G162" s="3" t="s">
        <v>106</v>
      </c>
      <c r="H162" s="32" t="s">
        <v>170</v>
      </c>
      <c r="I162" s="1">
        <v>40</v>
      </c>
      <c r="J162" s="33">
        <f t="shared" si="4"/>
        <v>8</v>
      </c>
      <c r="K162" s="34"/>
      <c r="L162" s="35">
        <f t="shared" si="5"/>
        <v>32</v>
      </c>
      <c r="M162" s="9">
        <v>0</v>
      </c>
      <c r="N162" s="36"/>
      <c r="O162" s="36"/>
      <c r="P162" s="36"/>
      <c r="Q162" s="36"/>
      <c r="R162" s="36"/>
      <c r="S162" s="36"/>
      <c r="T162" s="36"/>
      <c r="U162" s="36"/>
      <c r="V162" s="37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>
        <v>8</v>
      </c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4"/>
      <c r="BA162" s="37"/>
    </row>
    <row r="163" spans="1:53" ht="11.25">
      <c r="A163" s="18" t="s">
        <v>471</v>
      </c>
      <c r="B163" s="18" t="s">
        <v>472</v>
      </c>
      <c r="C163" s="31" t="s">
        <v>450</v>
      </c>
      <c r="D163" s="31">
        <v>74</v>
      </c>
      <c r="E163" s="4" t="s">
        <v>112</v>
      </c>
      <c r="F163" s="4" t="s">
        <v>112</v>
      </c>
      <c r="G163" s="3" t="s">
        <v>126</v>
      </c>
      <c r="H163" s="48" t="s">
        <v>126</v>
      </c>
      <c r="I163" s="1">
        <v>0</v>
      </c>
      <c r="J163" s="33">
        <f t="shared" si="4"/>
        <v>0</v>
      </c>
      <c r="K163" s="34"/>
      <c r="L163" s="35">
        <f t="shared" si="5"/>
        <v>0</v>
      </c>
      <c r="M163" s="9">
        <v>0</v>
      </c>
      <c r="N163" s="36"/>
      <c r="O163" s="36"/>
      <c r="P163" s="36"/>
      <c r="Q163" s="36"/>
      <c r="R163" s="36"/>
      <c r="S163" s="36"/>
      <c r="T163" s="36"/>
      <c r="U163" s="36"/>
      <c r="V163" s="37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4"/>
      <c r="BA163" s="37"/>
    </row>
    <row r="164" spans="1:53" ht="11.25">
      <c r="A164" s="18" t="s">
        <v>258</v>
      </c>
      <c r="B164" s="18" t="s">
        <v>220</v>
      </c>
      <c r="C164" s="42" t="s">
        <v>164</v>
      </c>
      <c r="D164" s="42">
        <v>74</v>
      </c>
      <c r="E164" s="5">
        <v>4</v>
      </c>
      <c r="F164" s="4">
        <v>4</v>
      </c>
      <c r="G164" s="3" t="s">
        <v>104</v>
      </c>
      <c r="H164" s="43" t="s">
        <v>171</v>
      </c>
      <c r="I164" s="1">
        <v>30</v>
      </c>
      <c r="J164" s="33">
        <f t="shared" si="4"/>
        <v>2</v>
      </c>
      <c r="K164" s="34"/>
      <c r="L164" s="35">
        <f t="shared" si="5"/>
        <v>28</v>
      </c>
      <c r="M164" s="9">
        <v>0</v>
      </c>
      <c r="N164" s="36"/>
      <c r="O164" s="36"/>
      <c r="P164" s="36"/>
      <c r="Q164" s="36"/>
      <c r="R164" s="36"/>
      <c r="S164" s="36"/>
      <c r="T164" s="36"/>
      <c r="U164" s="36"/>
      <c r="V164" s="37"/>
      <c r="W164" s="36"/>
      <c r="X164" s="36"/>
      <c r="Y164" s="36"/>
      <c r="Z164" s="36"/>
      <c r="AA164" s="36"/>
      <c r="AB164" s="36">
        <v>2</v>
      </c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4"/>
      <c r="BA164" s="37"/>
    </row>
    <row r="165" spans="1:53" ht="11.25">
      <c r="A165" s="18" t="s">
        <v>228</v>
      </c>
      <c r="B165" s="18" t="s">
        <v>49</v>
      </c>
      <c r="C165" s="42" t="s">
        <v>90</v>
      </c>
      <c r="D165" s="42">
        <v>73</v>
      </c>
      <c r="E165" s="4">
        <v>5</v>
      </c>
      <c r="F165" s="4">
        <v>5</v>
      </c>
      <c r="G165" s="3" t="s">
        <v>105</v>
      </c>
      <c r="H165" s="41" t="s">
        <v>172</v>
      </c>
      <c r="I165" s="2">
        <v>50</v>
      </c>
      <c r="J165" s="33">
        <f t="shared" si="4"/>
        <v>6</v>
      </c>
      <c r="K165" s="34"/>
      <c r="L165" s="35">
        <f t="shared" si="5"/>
        <v>44</v>
      </c>
      <c r="M165" s="9">
        <v>0</v>
      </c>
      <c r="N165" s="36"/>
      <c r="O165" s="36"/>
      <c r="P165" s="36"/>
      <c r="Q165" s="36"/>
      <c r="R165" s="36"/>
      <c r="S165" s="36"/>
      <c r="T165" s="36"/>
      <c r="U165" s="36"/>
      <c r="V165" s="37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>
        <v>6</v>
      </c>
      <c r="AU165" s="36"/>
      <c r="AV165" s="36"/>
      <c r="AW165" s="36"/>
      <c r="AX165" s="36"/>
      <c r="AY165" s="36"/>
      <c r="AZ165" s="34"/>
      <c r="BA165" s="37"/>
    </row>
    <row r="166" spans="1:53" ht="11.25">
      <c r="A166" s="18" t="s">
        <v>457</v>
      </c>
      <c r="B166" s="18" t="s">
        <v>21</v>
      </c>
      <c r="C166" s="42" t="s">
        <v>450</v>
      </c>
      <c r="D166" s="42">
        <v>74</v>
      </c>
      <c r="E166" s="16"/>
      <c r="F166" s="16"/>
      <c r="G166" s="3" t="s">
        <v>105</v>
      </c>
      <c r="H166" s="41" t="s">
        <v>172</v>
      </c>
      <c r="I166" s="2">
        <v>50</v>
      </c>
      <c r="J166" s="33">
        <f t="shared" si="4"/>
        <v>0</v>
      </c>
      <c r="K166" s="34"/>
      <c r="L166" s="35">
        <f t="shared" si="5"/>
        <v>50</v>
      </c>
      <c r="M166" s="9">
        <v>0</v>
      </c>
      <c r="N166" s="36"/>
      <c r="O166" s="36"/>
      <c r="P166" s="36"/>
      <c r="Q166" s="36"/>
      <c r="R166" s="36"/>
      <c r="S166" s="36"/>
      <c r="T166" s="36"/>
      <c r="U166" s="36"/>
      <c r="V166" s="37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4"/>
      <c r="BA166" s="37"/>
    </row>
    <row r="167" spans="1:53" ht="22.5">
      <c r="A167" s="18" t="s">
        <v>441</v>
      </c>
      <c r="B167" s="18" t="s">
        <v>43</v>
      </c>
      <c r="C167" s="42" t="s">
        <v>164</v>
      </c>
      <c r="D167" s="42">
        <v>74</v>
      </c>
      <c r="E167" s="5">
        <v>4</v>
      </c>
      <c r="F167" s="4">
        <v>4</v>
      </c>
      <c r="G167" s="3" t="s">
        <v>129</v>
      </c>
      <c r="H167" s="40" t="s">
        <v>174</v>
      </c>
      <c r="I167" s="1">
        <v>50</v>
      </c>
      <c r="J167" s="33">
        <f t="shared" si="4"/>
        <v>0</v>
      </c>
      <c r="K167" s="34"/>
      <c r="L167" s="35">
        <f t="shared" si="5"/>
        <v>50</v>
      </c>
      <c r="M167" s="9">
        <v>0</v>
      </c>
      <c r="N167" s="36"/>
      <c r="O167" s="36"/>
      <c r="P167" s="36"/>
      <c r="Q167" s="36"/>
      <c r="R167" s="36"/>
      <c r="S167" s="36"/>
      <c r="T167" s="36"/>
      <c r="U167" s="36"/>
      <c r="V167" s="37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4"/>
      <c r="BA167" s="37"/>
    </row>
    <row r="168" spans="1:53" ht="11.25">
      <c r="A168" s="18" t="s">
        <v>360</v>
      </c>
      <c r="B168" s="18" t="s">
        <v>361</v>
      </c>
      <c r="C168" s="42" t="s">
        <v>41</v>
      </c>
      <c r="D168" s="42">
        <v>73</v>
      </c>
      <c r="E168" s="16"/>
      <c r="F168" s="16"/>
      <c r="G168" s="3" t="s">
        <v>105</v>
      </c>
      <c r="H168" s="41" t="s">
        <v>172</v>
      </c>
      <c r="I168" s="2">
        <v>50</v>
      </c>
      <c r="J168" s="33">
        <f t="shared" si="4"/>
        <v>0</v>
      </c>
      <c r="K168" s="34"/>
      <c r="L168" s="35">
        <f t="shared" si="5"/>
        <v>50</v>
      </c>
      <c r="M168" s="9">
        <v>0</v>
      </c>
      <c r="N168" s="36"/>
      <c r="O168" s="36"/>
      <c r="P168" s="36"/>
      <c r="Q168" s="36"/>
      <c r="R168" s="36"/>
      <c r="S168" s="36"/>
      <c r="T168" s="36"/>
      <c r="U168" s="36"/>
      <c r="V168" s="37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4"/>
      <c r="BA168" s="37"/>
    </row>
    <row r="169" spans="1:53" ht="11.25">
      <c r="A169" s="18" t="s">
        <v>362</v>
      </c>
      <c r="B169" s="18" t="s">
        <v>363</v>
      </c>
      <c r="C169" s="42" t="s">
        <v>203</v>
      </c>
      <c r="D169" s="42">
        <v>73</v>
      </c>
      <c r="E169" s="16"/>
      <c r="F169" s="16"/>
      <c r="G169" s="3" t="s">
        <v>105</v>
      </c>
      <c r="H169" s="41" t="s">
        <v>172</v>
      </c>
      <c r="I169" s="2">
        <v>50</v>
      </c>
      <c r="J169" s="33">
        <f t="shared" si="4"/>
        <v>0</v>
      </c>
      <c r="K169" s="34"/>
      <c r="L169" s="35">
        <f t="shared" si="5"/>
        <v>50</v>
      </c>
      <c r="M169" s="9">
        <v>0</v>
      </c>
      <c r="N169" s="36"/>
      <c r="O169" s="36"/>
      <c r="P169" s="36"/>
      <c r="Q169" s="36"/>
      <c r="R169" s="36"/>
      <c r="S169" s="36"/>
      <c r="T169" s="36"/>
      <c r="U169" s="36"/>
      <c r="V169" s="37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4"/>
      <c r="BA169" s="37"/>
    </row>
    <row r="170" spans="1:53" ht="11.25">
      <c r="A170" s="18" t="s">
        <v>60</v>
      </c>
      <c r="B170" s="18" t="s">
        <v>61</v>
      </c>
      <c r="C170" s="42" t="s">
        <v>17</v>
      </c>
      <c r="D170" s="42">
        <v>73</v>
      </c>
      <c r="E170" s="4">
        <v>2</v>
      </c>
      <c r="F170" s="4">
        <v>2</v>
      </c>
      <c r="G170" s="3" t="s">
        <v>104</v>
      </c>
      <c r="H170" s="43" t="s">
        <v>171</v>
      </c>
      <c r="I170" s="1">
        <v>30</v>
      </c>
      <c r="J170" s="33">
        <f t="shared" si="4"/>
        <v>14</v>
      </c>
      <c r="K170" s="34"/>
      <c r="L170" s="35">
        <f t="shared" si="5"/>
        <v>16</v>
      </c>
      <c r="M170" s="9">
        <v>14</v>
      </c>
      <c r="N170" s="36"/>
      <c r="O170" s="36"/>
      <c r="P170" s="36"/>
      <c r="Q170" s="36"/>
      <c r="R170" s="36"/>
      <c r="S170" s="36"/>
      <c r="T170" s="36"/>
      <c r="U170" s="36"/>
      <c r="V170" s="37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4"/>
      <c r="BA170" s="37"/>
    </row>
    <row r="171" spans="1:53" ht="11.25">
      <c r="A171" s="18" t="s">
        <v>207</v>
      </c>
      <c r="B171" s="18" t="s">
        <v>200</v>
      </c>
      <c r="C171" s="31" t="s">
        <v>190</v>
      </c>
      <c r="D171" s="31">
        <v>74</v>
      </c>
      <c r="E171" s="4">
        <v>3</v>
      </c>
      <c r="F171" s="4">
        <v>3</v>
      </c>
      <c r="G171" s="3" t="s">
        <v>104</v>
      </c>
      <c r="H171" s="43" t="s">
        <v>171</v>
      </c>
      <c r="I171" s="1">
        <v>30</v>
      </c>
      <c r="J171" s="33">
        <f t="shared" si="4"/>
        <v>2</v>
      </c>
      <c r="K171" s="34"/>
      <c r="L171" s="35">
        <f t="shared" si="5"/>
        <v>28</v>
      </c>
      <c r="M171" s="9">
        <v>2</v>
      </c>
      <c r="N171" s="36"/>
      <c r="O171" s="36"/>
      <c r="P171" s="36"/>
      <c r="Q171" s="36"/>
      <c r="R171" s="36"/>
      <c r="S171" s="36"/>
      <c r="T171" s="36"/>
      <c r="U171" s="36"/>
      <c r="V171" s="37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4"/>
      <c r="BA171" s="37"/>
    </row>
    <row r="172" spans="1:53" ht="22.5">
      <c r="A172" s="18" t="s">
        <v>261</v>
      </c>
      <c r="B172" s="18" t="s">
        <v>262</v>
      </c>
      <c r="C172" s="42" t="s">
        <v>164</v>
      </c>
      <c r="D172" s="42">
        <v>74</v>
      </c>
      <c r="E172" s="5">
        <v>5</v>
      </c>
      <c r="F172" s="5">
        <v>5</v>
      </c>
      <c r="G172" s="3" t="s">
        <v>129</v>
      </c>
      <c r="H172" s="40" t="s">
        <v>174</v>
      </c>
      <c r="I172" s="1">
        <v>50</v>
      </c>
      <c r="J172" s="33">
        <f t="shared" si="4"/>
        <v>10</v>
      </c>
      <c r="K172" s="34"/>
      <c r="L172" s="35">
        <f t="shared" si="5"/>
        <v>40</v>
      </c>
      <c r="M172" s="9">
        <v>0</v>
      </c>
      <c r="N172" s="36"/>
      <c r="O172" s="36"/>
      <c r="P172" s="36"/>
      <c r="Q172" s="36"/>
      <c r="R172" s="36"/>
      <c r="S172" s="36"/>
      <c r="T172" s="36"/>
      <c r="U172" s="36"/>
      <c r="V172" s="37"/>
      <c r="W172" s="36"/>
      <c r="X172" s="36"/>
      <c r="Y172" s="36"/>
      <c r="Z172" s="36"/>
      <c r="AA172" s="36"/>
      <c r="AB172" s="36">
        <v>4</v>
      </c>
      <c r="AC172" s="36"/>
      <c r="AD172" s="36"/>
      <c r="AE172" s="36"/>
      <c r="AF172" s="36"/>
      <c r="AG172" s="36">
        <v>6</v>
      </c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4"/>
      <c r="BA172" s="37"/>
    </row>
    <row r="173" spans="1:53" ht="11.25">
      <c r="A173" s="18" t="s">
        <v>364</v>
      </c>
      <c r="B173" s="18" t="s">
        <v>365</v>
      </c>
      <c r="C173" s="42" t="s">
        <v>46</v>
      </c>
      <c r="D173" s="42">
        <v>73</v>
      </c>
      <c r="E173" s="16"/>
      <c r="F173" s="16"/>
      <c r="G173" s="3" t="s">
        <v>105</v>
      </c>
      <c r="H173" s="41" t="s">
        <v>172</v>
      </c>
      <c r="I173" s="2">
        <v>50</v>
      </c>
      <c r="J173" s="33">
        <f t="shared" si="4"/>
        <v>0</v>
      </c>
      <c r="K173" s="34"/>
      <c r="L173" s="35">
        <f t="shared" si="5"/>
        <v>50</v>
      </c>
      <c r="M173" s="9">
        <v>0</v>
      </c>
      <c r="N173" s="36"/>
      <c r="O173" s="36"/>
      <c r="P173" s="36"/>
      <c r="Q173" s="36"/>
      <c r="R173" s="36"/>
      <c r="S173" s="36"/>
      <c r="T173" s="36"/>
      <c r="U173" s="36"/>
      <c r="V173" s="37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4"/>
      <c r="BA173" s="37"/>
    </row>
    <row r="174" spans="1:53" ht="11.25">
      <c r="A174" s="18" t="s">
        <v>366</v>
      </c>
      <c r="B174" s="18" t="s">
        <v>367</v>
      </c>
      <c r="C174" s="42" t="s">
        <v>46</v>
      </c>
      <c r="D174" s="42">
        <v>73</v>
      </c>
      <c r="E174" s="16"/>
      <c r="F174" s="16"/>
      <c r="G174" s="3" t="s">
        <v>104</v>
      </c>
      <c r="H174" s="43" t="s">
        <v>171</v>
      </c>
      <c r="I174" s="1">
        <v>30</v>
      </c>
      <c r="J174" s="33">
        <f t="shared" si="4"/>
        <v>0</v>
      </c>
      <c r="K174" s="34"/>
      <c r="L174" s="35">
        <f t="shared" si="5"/>
        <v>30</v>
      </c>
      <c r="M174" s="9">
        <v>0</v>
      </c>
      <c r="N174" s="36"/>
      <c r="O174" s="36"/>
      <c r="P174" s="36"/>
      <c r="Q174" s="36"/>
      <c r="R174" s="36"/>
      <c r="S174" s="36"/>
      <c r="T174" s="36"/>
      <c r="U174" s="36"/>
      <c r="V174" s="37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4"/>
      <c r="BA174" s="37"/>
    </row>
    <row r="175" spans="1:53" ht="11.25">
      <c r="A175" s="18" t="s">
        <v>99</v>
      </c>
      <c r="B175" s="18" t="s">
        <v>100</v>
      </c>
      <c r="C175" s="42" t="s">
        <v>17</v>
      </c>
      <c r="D175" s="42">
        <v>73</v>
      </c>
      <c r="E175" s="4">
        <v>3</v>
      </c>
      <c r="F175" s="4">
        <v>3</v>
      </c>
      <c r="G175" s="3" t="s">
        <v>106</v>
      </c>
      <c r="H175" s="32" t="s">
        <v>170</v>
      </c>
      <c r="I175" s="1">
        <v>40</v>
      </c>
      <c r="J175" s="33">
        <f t="shared" si="4"/>
        <v>10</v>
      </c>
      <c r="K175" s="34"/>
      <c r="L175" s="35">
        <f t="shared" si="5"/>
        <v>30</v>
      </c>
      <c r="M175" s="9">
        <v>6</v>
      </c>
      <c r="N175" s="36"/>
      <c r="O175" s="36"/>
      <c r="P175" s="36"/>
      <c r="Q175" s="36"/>
      <c r="R175" s="36"/>
      <c r="S175" s="36"/>
      <c r="T175" s="36"/>
      <c r="U175" s="36"/>
      <c r="V175" s="37"/>
      <c r="W175" s="36"/>
      <c r="X175" s="36"/>
      <c r="Y175" s="36"/>
      <c r="Z175" s="36"/>
      <c r="AA175" s="36"/>
      <c r="AB175" s="36"/>
      <c r="AC175" s="36"/>
      <c r="AD175" s="36"/>
      <c r="AE175" s="36">
        <v>4</v>
      </c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4"/>
      <c r="BA175" s="37"/>
    </row>
    <row r="176" spans="1:53" ht="22.5">
      <c r="A176" s="18" t="s">
        <v>458</v>
      </c>
      <c r="B176" s="18" t="s">
        <v>125</v>
      </c>
      <c r="C176" s="42" t="s">
        <v>450</v>
      </c>
      <c r="D176" s="42">
        <v>74</v>
      </c>
      <c r="E176" s="16"/>
      <c r="F176" s="16"/>
      <c r="G176" s="3" t="s">
        <v>129</v>
      </c>
      <c r="H176" s="40" t="s">
        <v>174</v>
      </c>
      <c r="I176" s="1">
        <v>50</v>
      </c>
      <c r="J176" s="33">
        <f t="shared" si="4"/>
        <v>0</v>
      </c>
      <c r="K176" s="34"/>
      <c r="L176" s="35">
        <f t="shared" si="5"/>
        <v>50</v>
      </c>
      <c r="M176" s="9">
        <v>0</v>
      </c>
      <c r="N176" s="36"/>
      <c r="O176" s="36"/>
      <c r="P176" s="36"/>
      <c r="Q176" s="36"/>
      <c r="R176" s="36"/>
      <c r="S176" s="36"/>
      <c r="T176" s="36"/>
      <c r="U176" s="36"/>
      <c r="V176" s="37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4"/>
      <c r="BA176" s="37"/>
    </row>
    <row r="177" spans="1:53" ht="11.25">
      <c r="A177" s="18" t="s">
        <v>77</v>
      </c>
      <c r="B177" s="18" t="s">
        <v>45</v>
      </c>
      <c r="C177" s="42" t="s">
        <v>41</v>
      </c>
      <c r="D177" s="42">
        <v>73</v>
      </c>
      <c r="E177" s="4">
        <v>4</v>
      </c>
      <c r="F177" s="4">
        <v>4</v>
      </c>
      <c r="G177" s="3" t="s">
        <v>105</v>
      </c>
      <c r="H177" s="41" t="s">
        <v>172</v>
      </c>
      <c r="I177" s="1">
        <v>50</v>
      </c>
      <c r="J177" s="33">
        <f t="shared" si="4"/>
        <v>28</v>
      </c>
      <c r="K177" s="34"/>
      <c r="L177" s="35">
        <f t="shared" si="5"/>
        <v>22</v>
      </c>
      <c r="M177" s="9">
        <v>8</v>
      </c>
      <c r="N177" s="36">
        <v>6</v>
      </c>
      <c r="O177" s="36"/>
      <c r="P177" s="36"/>
      <c r="Q177" s="36">
        <v>8</v>
      </c>
      <c r="R177" s="36"/>
      <c r="S177" s="36"/>
      <c r="T177" s="36"/>
      <c r="U177" s="36"/>
      <c r="V177" s="37"/>
      <c r="W177" s="36"/>
      <c r="X177" s="36"/>
      <c r="Y177" s="36"/>
      <c r="Z177" s="37">
        <v>6</v>
      </c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4"/>
      <c r="BA177" s="37"/>
    </row>
    <row r="178" spans="1:53" ht="11.25">
      <c r="A178" s="19" t="s">
        <v>225</v>
      </c>
      <c r="B178" s="19" t="s">
        <v>226</v>
      </c>
      <c r="C178" s="42" t="s">
        <v>41</v>
      </c>
      <c r="D178" s="56">
        <v>73</v>
      </c>
      <c r="E178" s="8">
        <v>3</v>
      </c>
      <c r="F178" s="8">
        <v>3</v>
      </c>
      <c r="G178" s="3" t="s">
        <v>104</v>
      </c>
      <c r="H178" s="43" t="s">
        <v>171</v>
      </c>
      <c r="I178" s="1">
        <v>30</v>
      </c>
      <c r="J178" s="33">
        <f t="shared" si="4"/>
        <v>0</v>
      </c>
      <c r="K178" s="34"/>
      <c r="L178" s="35">
        <f t="shared" si="5"/>
        <v>30</v>
      </c>
      <c r="M178" s="9">
        <v>0</v>
      </c>
      <c r="N178" s="36"/>
      <c r="O178" s="36"/>
      <c r="P178" s="36"/>
      <c r="Q178" s="36"/>
      <c r="R178" s="36"/>
      <c r="S178" s="36"/>
      <c r="T178" s="36"/>
      <c r="U178" s="36"/>
      <c r="V178" s="37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4"/>
      <c r="BA178" s="37"/>
    </row>
    <row r="179" spans="1:53" ht="22.5">
      <c r="A179" s="19" t="s">
        <v>420</v>
      </c>
      <c r="B179" s="19" t="s">
        <v>421</v>
      </c>
      <c r="C179" s="42" t="s">
        <v>151</v>
      </c>
      <c r="D179" s="56">
        <v>74</v>
      </c>
      <c r="E179" s="16"/>
      <c r="F179" s="16"/>
      <c r="G179" s="3" t="s">
        <v>129</v>
      </c>
      <c r="H179" s="40" t="s">
        <v>174</v>
      </c>
      <c r="I179" s="1">
        <v>50</v>
      </c>
      <c r="J179" s="33">
        <f t="shared" si="4"/>
        <v>0</v>
      </c>
      <c r="K179" s="34"/>
      <c r="L179" s="35">
        <f t="shared" si="5"/>
        <v>50</v>
      </c>
      <c r="M179" s="9">
        <v>0</v>
      </c>
      <c r="N179" s="36"/>
      <c r="O179" s="36"/>
      <c r="P179" s="36"/>
      <c r="Q179" s="36"/>
      <c r="R179" s="36"/>
      <c r="S179" s="36"/>
      <c r="T179" s="36"/>
      <c r="U179" s="36"/>
      <c r="V179" s="37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4"/>
      <c r="BA179" s="37"/>
    </row>
    <row r="180" spans="1:53" ht="11.25">
      <c r="A180" s="19" t="s">
        <v>449</v>
      </c>
      <c r="B180" s="19" t="s">
        <v>159</v>
      </c>
      <c r="C180" s="42" t="s">
        <v>450</v>
      </c>
      <c r="D180" s="56">
        <v>74</v>
      </c>
      <c r="E180" s="16"/>
      <c r="F180" s="16"/>
      <c r="G180" s="3" t="s">
        <v>105</v>
      </c>
      <c r="H180" s="41" t="s">
        <v>172</v>
      </c>
      <c r="I180" s="1">
        <v>50</v>
      </c>
      <c r="J180" s="33">
        <f t="shared" si="4"/>
        <v>0</v>
      </c>
      <c r="K180" s="34"/>
      <c r="L180" s="35">
        <f t="shared" si="5"/>
        <v>50</v>
      </c>
      <c r="M180" s="9">
        <v>0</v>
      </c>
      <c r="N180" s="36"/>
      <c r="O180" s="36"/>
      <c r="P180" s="36"/>
      <c r="Q180" s="36"/>
      <c r="R180" s="36"/>
      <c r="S180" s="36"/>
      <c r="T180" s="36"/>
      <c r="U180" s="36"/>
      <c r="V180" s="37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4"/>
      <c r="BA180" s="37"/>
    </row>
    <row r="181" spans="1:53" ht="22.5">
      <c r="A181" s="18" t="s">
        <v>210</v>
      </c>
      <c r="B181" s="18" t="s">
        <v>214</v>
      </c>
      <c r="C181" s="42" t="s">
        <v>90</v>
      </c>
      <c r="D181" s="42">
        <v>73</v>
      </c>
      <c r="E181" s="5">
        <v>5</v>
      </c>
      <c r="F181" s="4">
        <v>5</v>
      </c>
      <c r="G181" s="3" t="s">
        <v>129</v>
      </c>
      <c r="H181" s="40" t="s">
        <v>174</v>
      </c>
      <c r="I181" s="1">
        <v>50</v>
      </c>
      <c r="J181" s="33">
        <f t="shared" si="4"/>
        <v>4</v>
      </c>
      <c r="K181" s="34"/>
      <c r="L181" s="35">
        <f t="shared" si="5"/>
        <v>46</v>
      </c>
      <c r="M181" s="9">
        <v>0</v>
      </c>
      <c r="N181" s="36"/>
      <c r="O181" s="36"/>
      <c r="P181" s="36"/>
      <c r="Q181" s="36"/>
      <c r="R181" s="36"/>
      <c r="S181" s="36"/>
      <c r="T181" s="36"/>
      <c r="U181" s="36"/>
      <c r="V181" s="37"/>
      <c r="W181" s="36"/>
      <c r="X181" s="36"/>
      <c r="Y181" s="36"/>
      <c r="Z181" s="36"/>
      <c r="AA181" s="36"/>
      <c r="AB181" s="36">
        <v>2</v>
      </c>
      <c r="AC181" s="36"/>
      <c r="AD181" s="36"/>
      <c r="AE181" s="36"/>
      <c r="AF181" s="36"/>
      <c r="AG181" s="36">
        <v>2</v>
      </c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4"/>
      <c r="BA181" s="37"/>
    </row>
    <row r="182" spans="1:53" ht="11.25">
      <c r="A182" s="21" t="s">
        <v>210</v>
      </c>
      <c r="B182" s="21" t="s">
        <v>157</v>
      </c>
      <c r="C182" s="60" t="s">
        <v>90</v>
      </c>
      <c r="D182" s="60">
        <v>73</v>
      </c>
      <c r="E182" s="22">
        <v>4</v>
      </c>
      <c r="F182" s="22">
        <v>3</v>
      </c>
      <c r="G182" s="23" t="s">
        <v>106</v>
      </c>
      <c r="H182" s="65" t="s">
        <v>170</v>
      </c>
      <c r="I182" s="66">
        <v>40</v>
      </c>
      <c r="J182" s="54">
        <f t="shared" si="4"/>
        <v>9</v>
      </c>
      <c r="K182" s="53"/>
      <c r="L182" s="54">
        <f t="shared" si="5"/>
        <v>31</v>
      </c>
      <c r="M182" s="67">
        <v>1</v>
      </c>
      <c r="N182" s="36"/>
      <c r="O182" s="36"/>
      <c r="P182" s="36"/>
      <c r="Q182" s="36"/>
      <c r="R182" s="36"/>
      <c r="S182" s="36"/>
      <c r="T182" s="36"/>
      <c r="U182" s="36"/>
      <c r="V182" s="37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>
        <v>6</v>
      </c>
      <c r="AJ182" s="36"/>
      <c r="AK182" s="36"/>
      <c r="AL182" s="36"/>
      <c r="AM182" s="36">
        <v>2</v>
      </c>
      <c r="AN182" s="36"/>
      <c r="AO182" s="36"/>
      <c r="AP182" s="36"/>
      <c r="AQ182" s="36"/>
      <c r="AR182" s="53"/>
      <c r="AS182" s="53"/>
      <c r="AT182" s="53"/>
      <c r="AU182" s="53"/>
      <c r="AV182" s="53"/>
      <c r="AW182" s="53"/>
      <c r="AX182" s="53"/>
      <c r="AY182" s="53"/>
      <c r="AZ182" s="53"/>
      <c r="BA182" s="37"/>
    </row>
    <row r="183" spans="1:53" ht="11.25">
      <c r="A183" s="18" t="s">
        <v>210</v>
      </c>
      <c r="B183" s="18" t="s">
        <v>157</v>
      </c>
      <c r="C183" s="42" t="s">
        <v>90</v>
      </c>
      <c r="D183" s="42">
        <v>73</v>
      </c>
      <c r="E183" s="4">
        <v>3</v>
      </c>
      <c r="F183" s="4">
        <v>3</v>
      </c>
      <c r="G183" s="3" t="s">
        <v>106</v>
      </c>
      <c r="H183" s="32" t="s">
        <v>170</v>
      </c>
      <c r="I183" s="1">
        <v>40</v>
      </c>
      <c r="J183" s="33">
        <f t="shared" si="4"/>
        <v>20</v>
      </c>
      <c r="K183" s="34"/>
      <c r="L183" s="35">
        <f>I183-J183</f>
        <v>20</v>
      </c>
      <c r="M183" s="9">
        <v>0</v>
      </c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64">
        <v>2</v>
      </c>
      <c r="AP183" s="53"/>
      <c r="AQ183" s="64">
        <v>6</v>
      </c>
      <c r="AR183" s="36"/>
      <c r="AS183" s="36"/>
      <c r="AT183" s="36"/>
      <c r="AU183" s="36"/>
      <c r="AV183" s="36"/>
      <c r="AW183" s="36">
        <v>12</v>
      </c>
      <c r="AX183" s="36"/>
      <c r="AY183" s="36"/>
      <c r="AZ183" s="34"/>
      <c r="BA183" s="37"/>
    </row>
    <row r="184" spans="1:53" ht="11.25">
      <c r="A184" s="18" t="s">
        <v>368</v>
      </c>
      <c r="B184" s="18" t="s">
        <v>353</v>
      </c>
      <c r="C184" s="42" t="s">
        <v>46</v>
      </c>
      <c r="D184" s="42">
        <v>73</v>
      </c>
      <c r="E184" s="16"/>
      <c r="F184" s="16"/>
      <c r="G184" s="3" t="s">
        <v>106</v>
      </c>
      <c r="H184" s="32" t="s">
        <v>170</v>
      </c>
      <c r="I184" s="1">
        <v>40</v>
      </c>
      <c r="J184" s="33">
        <f t="shared" si="4"/>
        <v>0</v>
      </c>
      <c r="K184" s="34"/>
      <c r="L184" s="35">
        <f t="shared" si="5"/>
        <v>40</v>
      </c>
      <c r="M184" s="9">
        <v>0</v>
      </c>
      <c r="N184" s="36"/>
      <c r="O184" s="36"/>
      <c r="P184" s="36"/>
      <c r="Q184" s="36"/>
      <c r="R184" s="36"/>
      <c r="S184" s="36"/>
      <c r="T184" s="36"/>
      <c r="U184" s="36"/>
      <c r="V184" s="37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4"/>
      <c r="BA184" s="37"/>
    </row>
    <row r="185" spans="1:53" ht="11.25">
      <c r="A185" s="18" t="s">
        <v>369</v>
      </c>
      <c r="B185" s="18" t="s">
        <v>226</v>
      </c>
      <c r="C185" s="42" t="s">
        <v>17</v>
      </c>
      <c r="D185" s="42">
        <v>73</v>
      </c>
      <c r="E185" s="16"/>
      <c r="F185" s="16"/>
      <c r="G185" s="3" t="s">
        <v>105</v>
      </c>
      <c r="H185" s="41" t="s">
        <v>172</v>
      </c>
      <c r="I185" s="1">
        <v>50</v>
      </c>
      <c r="J185" s="33">
        <f t="shared" si="4"/>
        <v>0</v>
      </c>
      <c r="K185" s="34"/>
      <c r="L185" s="35">
        <f t="shared" si="5"/>
        <v>50</v>
      </c>
      <c r="M185" s="9">
        <v>0</v>
      </c>
      <c r="N185" s="36"/>
      <c r="O185" s="36"/>
      <c r="P185" s="36"/>
      <c r="Q185" s="36"/>
      <c r="R185" s="36"/>
      <c r="S185" s="36"/>
      <c r="T185" s="36"/>
      <c r="U185" s="36"/>
      <c r="V185" s="37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4"/>
      <c r="BA185" s="37"/>
    </row>
    <row r="186" spans="1:53" ht="11.25">
      <c r="A186" s="18" t="s">
        <v>370</v>
      </c>
      <c r="B186" s="18" t="s">
        <v>371</v>
      </c>
      <c r="C186" s="42" t="s">
        <v>46</v>
      </c>
      <c r="D186" s="42">
        <v>73</v>
      </c>
      <c r="E186" s="16"/>
      <c r="F186" s="16"/>
      <c r="G186" s="3" t="s">
        <v>106</v>
      </c>
      <c r="H186" s="32" t="s">
        <v>170</v>
      </c>
      <c r="I186" s="1">
        <v>40</v>
      </c>
      <c r="J186" s="33">
        <f t="shared" si="4"/>
        <v>0</v>
      </c>
      <c r="K186" s="34"/>
      <c r="L186" s="35">
        <f t="shared" si="5"/>
        <v>40</v>
      </c>
      <c r="M186" s="9">
        <v>0</v>
      </c>
      <c r="N186" s="36"/>
      <c r="O186" s="36"/>
      <c r="P186" s="36"/>
      <c r="Q186" s="36"/>
      <c r="R186" s="36"/>
      <c r="S186" s="36"/>
      <c r="T186" s="36"/>
      <c r="U186" s="36"/>
      <c r="V186" s="37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4"/>
      <c r="BA186" s="37"/>
    </row>
    <row r="187" spans="1:53" ht="11.25">
      <c r="A187" s="18" t="s">
        <v>256</v>
      </c>
      <c r="B187" s="18" t="s">
        <v>4</v>
      </c>
      <c r="C187" s="42" t="s">
        <v>190</v>
      </c>
      <c r="D187" s="42">
        <v>74</v>
      </c>
      <c r="E187" s="4">
        <v>2</v>
      </c>
      <c r="F187" s="4">
        <v>2</v>
      </c>
      <c r="G187" s="3" t="s">
        <v>106</v>
      </c>
      <c r="H187" s="32" t="s">
        <v>170</v>
      </c>
      <c r="I187" s="1">
        <v>40</v>
      </c>
      <c r="J187" s="33">
        <f t="shared" si="4"/>
        <v>0</v>
      </c>
      <c r="K187" s="34"/>
      <c r="L187" s="35">
        <f t="shared" si="5"/>
        <v>40</v>
      </c>
      <c r="M187" s="9">
        <v>0</v>
      </c>
      <c r="N187" s="36"/>
      <c r="O187" s="36"/>
      <c r="P187" s="36"/>
      <c r="Q187" s="36"/>
      <c r="R187" s="36"/>
      <c r="S187" s="36"/>
      <c r="T187" s="36"/>
      <c r="U187" s="36"/>
      <c r="V187" s="37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4"/>
      <c r="BA187" s="37"/>
    </row>
    <row r="188" spans="1:53" ht="11.25">
      <c r="A188" s="18" t="s">
        <v>423</v>
      </c>
      <c r="B188" s="18" t="s">
        <v>244</v>
      </c>
      <c r="C188" s="31" t="s">
        <v>151</v>
      </c>
      <c r="D188" s="31">
        <v>74</v>
      </c>
      <c r="E188" s="4">
        <v>5</v>
      </c>
      <c r="F188" s="4">
        <v>5</v>
      </c>
      <c r="G188" s="3" t="s">
        <v>130</v>
      </c>
      <c r="H188" s="49" t="s">
        <v>219</v>
      </c>
      <c r="I188" s="1">
        <v>30</v>
      </c>
      <c r="J188" s="33">
        <f t="shared" si="4"/>
        <v>0</v>
      </c>
      <c r="K188" s="34"/>
      <c r="L188" s="35">
        <f t="shared" si="5"/>
        <v>30</v>
      </c>
      <c r="M188" s="9">
        <v>0</v>
      </c>
      <c r="N188" s="36"/>
      <c r="O188" s="36"/>
      <c r="P188" s="36"/>
      <c r="Q188" s="36"/>
      <c r="R188" s="36"/>
      <c r="S188" s="36"/>
      <c r="T188" s="36"/>
      <c r="U188" s="36"/>
      <c r="V188" s="37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4"/>
      <c r="BA188" s="37"/>
    </row>
    <row r="189" spans="1:53" ht="11.25">
      <c r="A189" s="18" t="s">
        <v>162</v>
      </c>
      <c r="B189" s="18" t="s">
        <v>163</v>
      </c>
      <c r="C189" s="42" t="s">
        <v>481</v>
      </c>
      <c r="D189" s="42">
        <v>74</v>
      </c>
      <c r="E189" s="4" t="s">
        <v>112</v>
      </c>
      <c r="F189" s="4" t="s">
        <v>112</v>
      </c>
      <c r="G189" s="3" t="s">
        <v>126</v>
      </c>
      <c r="H189" s="48" t="s">
        <v>126</v>
      </c>
      <c r="I189" s="1">
        <v>0</v>
      </c>
      <c r="J189" s="33">
        <f t="shared" si="4"/>
        <v>2</v>
      </c>
      <c r="K189" s="34"/>
      <c r="L189" s="35">
        <f t="shared" si="5"/>
        <v>-2</v>
      </c>
      <c r="M189" s="9">
        <v>2</v>
      </c>
      <c r="N189" s="36"/>
      <c r="O189" s="36"/>
      <c r="P189" s="36"/>
      <c r="Q189" s="36"/>
      <c r="R189" s="36"/>
      <c r="S189" s="36"/>
      <c r="T189" s="36"/>
      <c r="U189" s="36"/>
      <c r="V189" s="37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4"/>
      <c r="BA189" s="37"/>
    </row>
    <row r="190" spans="1:53" ht="11.25">
      <c r="A190" s="18" t="s">
        <v>195</v>
      </c>
      <c r="B190" s="18" t="s">
        <v>8</v>
      </c>
      <c r="C190" s="42" t="s">
        <v>190</v>
      </c>
      <c r="D190" s="42">
        <v>74</v>
      </c>
      <c r="E190" s="4">
        <v>5</v>
      </c>
      <c r="F190" s="4">
        <v>5</v>
      </c>
      <c r="G190" s="3" t="s">
        <v>106</v>
      </c>
      <c r="H190" s="32" t="s">
        <v>170</v>
      </c>
      <c r="I190" s="1">
        <v>40</v>
      </c>
      <c r="J190" s="33">
        <f t="shared" si="4"/>
        <v>4</v>
      </c>
      <c r="K190" s="34"/>
      <c r="L190" s="35">
        <f t="shared" si="5"/>
        <v>36</v>
      </c>
      <c r="M190" s="9">
        <v>4</v>
      </c>
      <c r="N190" s="36"/>
      <c r="O190" s="36"/>
      <c r="P190" s="36"/>
      <c r="Q190" s="36"/>
      <c r="R190" s="36"/>
      <c r="S190" s="36"/>
      <c r="T190" s="36"/>
      <c r="U190" s="36"/>
      <c r="V190" s="37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4"/>
      <c r="BA190" s="37"/>
    </row>
    <row r="191" spans="1:53" ht="11.25">
      <c r="A191" s="18" t="s">
        <v>213</v>
      </c>
      <c r="B191" s="18" t="s">
        <v>214</v>
      </c>
      <c r="C191" s="42" t="s">
        <v>90</v>
      </c>
      <c r="D191" s="42">
        <v>73</v>
      </c>
      <c r="E191" s="4">
        <v>4</v>
      </c>
      <c r="F191" s="4">
        <v>4</v>
      </c>
      <c r="G191" s="3" t="s">
        <v>106</v>
      </c>
      <c r="H191" s="32" t="s">
        <v>170</v>
      </c>
      <c r="I191" s="1">
        <v>40</v>
      </c>
      <c r="J191" s="33">
        <f t="shared" si="4"/>
        <v>0</v>
      </c>
      <c r="K191" s="34"/>
      <c r="L191" s="35">
        <f t="shared" si="5"/>
        <v>40</v>
      </c>
      <c r="M191" s="9">
        <v>0</v>
      </c>
      <c r="N191" s="36"/>
      <c r="O191" s="36"/>
      <c r="P191" s="36"/>
      <c r="Q191" s="36"/>
      <c r="R191" s="36"/>
      <c r="S191" s="36"/>
      <c r="T191" s="36"/>
      <c r="U191" s="36"/>
      <c r="V191" s="37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4"/>
      <c r="BA191" s="37"/>
    </row>
    <row r="192" spans="1:53" ht="11.25">
      <c r="A192" s="18" t="s">
        <v>422</v>
      </c>
      <c r="B192" s="18" t="s">
        <v>9</v>
      </c>
      <c r="C192" s="42" t="s">
        <v>151</v>
      </c>
      <c r="D192" s="42">
        <v>74</v>
      </c>
      <c r="E192" s="4">
        <v>5</v>
      </c>
      <c r="F192" s="4">
        <v>5</v>
      </c>
      <c r="G192" s="3" t="s">
        <v>105</v>
      </c>
      <c r="H192" s="41" t="s">
        <v>172</v>
      </c>
      <c r="I192" s="2">
        <v>50</v>
      </c>
      <c r="J192" s="33">
        <f t="shared" si="4"/>
        <v>0</v>
      </c>
      <c r="K192" s="34"/>
      <c r="L192" s="35">
        <f t="shared" si="5"/>
        <v>50</v>
      </c>
      <c r="M192" s="9">
        <v>0</v>
      </c>
      <c r="N192" s="36"/>
      <c r="O192" s="36"/>
      <c r="P192" s="36"/>
      <c r="Q192" s="36"/>
      <c r="R192" s="36"/>
      <c r="S192" s="36"/>
      <c r="T192" s="36"/>
      <c r="U192" s="36"/>
      <c r="V192" s="37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4"/>
      <c r="BA192" s="37"/>
    </row>
    <row r="193" spans="1:53" ht="11.25">
      <c r="A193" s="18" t="s">
        <v>446</v>
      </c>
      <c r="B193" s="18" t="s">
        <v>42</v>
      </c>
      <c r="C193" s="42" t="s">
        <v>164</v>
      </c>
      <c r="D193" s="42">
        <v>74</v>
      </c>
      <c r="E193" s="4">
        <v>4</v>
      </c>
      <c r="F193" s="4">
        <v>4</v>
      </c>
      <c r="G193" s="3" t="s">
        <v>105</v>
      </c>
      <c r="H193" s="41" t="s">
        <v>172</v>
      </c>
      <c r="I193" s="1">
        <v>50</v>
      </c>
      <c r="J193" s="33">
        <f t="shared" si="4"/>
        <v>0</v>
      </c>
      <c r="K193" s="34"/>
      <c r="L193" s="35">
        <f t="shared" si="5"/>
        <v>50</v>
      </c>
      <c r="M193" s="9">
        <v>0</v>
      </c>
      <c r="N193" s="36"/>
      <c r="O193" s="36"/>
      <c r="P193" s="36"/>
      <c r="Q193" s="36"/>
      <c r="R193" s="36"/>
      <c r="S193" s="36"/>
      <c r="T193" s="36"/>
      <c r="U193" s="36"/>
      <c r="V193" s="37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4"/>
      <c r="BA193" s="37"/>
    </row>
    <row r="194" spans="1:53" ht="22.5">
      <c r="A194" s="18" t="s">
        <v>372</v>
      </c>
      <c r="B194" s="18" t="s">
        <v>12</v>
      </c>
      <c r="C194" s="42" t="s">
        <v>34</v>
      </c>
      <c r="D194" s="42">
        <v>73</v>
      </c>
      <c r="E194" s="16"/>
      <c r="F194" s="16"/>
      <c r="G194" s="3" t="s">
        <v>129</v>
      </c>
      <c r="H194" s="40" t="s">
        <v>174</v>
      </c>
      <c r="I194" s="1">
        <v>50</v>
      </c>
      <c r="J194" s="33">
        <f t="shared" si="4"/>
        <v>0</v>
      </c>
      <c r="K194" s="34"/>
      <c r="L194" s="35">
        <f t="shared" si="5"/>
        <v>50</v>
      </c>
      <c r="M194" s="9">
        <v>0</v>
      </c>
      <c r="N194" s="36"/>
      <c r="O194" s="36"/>
      <c r="P194" s="36"/>
      <c r="Q194" s="36"/>
      <c r="R194" s="36"/>
      <c r="S194" s="36"/>
      <c r="T194" s="36"/>
      <c r="U194" s="36"/>
      <c r="V194" s="37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4"/>
      <c r="BA194" s="37"/>
    </row>
    <row r="195" spans="1:53" ht="11.25">
      <c r="A195" s="18" t="s">
        <v>373</v>
      </c>
      <c r="B195" s="18" t="s">
        <v>343</v>
      </c>
      <c r="C195" s="42" t="s">
        <v>34</v>
      </c>
      <c r="D195" s="42">
        <v>73</v>
      </c>
      <c r="E195" s="4" t="s">
        <v>112</v>
      </c>
      <c r="F195" s="4" t="s">
        <v>112</v>
      </c>
      <c r="G195" s="3" t="s">
        <v>126</v>
      </c>
      <c r="H195" s="48" t="s">
        <v>126</v>
      </c>
      <c r="I195" s="1">
        <v>0</v>
      </c>
      <c r="J195" s="33">
        <f aca="true" t="shared" si="6" ref="J195:J258">M195+SUM(N195:AZ195)</f>
        <v>0</v>
      </c>
      <c r="K195" s="34"/>
      <c r="L195" s="35">
        <f t="shared" si="5"/>
        <v>0</v>
      </c>
      <c r="M195" s="9">
        <v>0</v>
      </c>
      <c r="N195" s="36"/>
      <c r="O195" s="36"/>
      <c r="P195" s="36"/>
      <c r="Q195" s="36"/>
      <c r="R195" s="36"/>
      <c r="S195" s="36"/>
      <c r="T195" s="36"/>
      <c r="U195" s="36"/>
      <c r="V195" s="37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4"/>
      <c r="BA195" s="37"/>
    </row>
    <row r="196" spans="1:53" ht="11.25">
      <c r="A196" s="18" t="s">
        <v>459</v>
      </c>
      <c r="B196" s="18" t="s">
        <v>159</v>
      </c>
      <c r="C196" s="42" t="s">
        <v>450</v>
      </c>
      <c r="D196" s="42">
        <v>74</v>
      </c>
      <c r="E196" s="16"/>
      <c r="F196" s="16"/>
      <c r="G196" s="3" t="s">
        <v>105</v>
      </c>
      <c r="H196" s="41" t="s">
        <v>172</v>
      </c>
      <c r="I196" s="1">
        <v>50</v>
      </c>
      <c r="J196" s="33">
        <f t="shared" si="6"/>
        <v>0</v>
      </c>
      <c r="K196" s="34"/>
      <c r="L196" s="35">
        <f t="shared" si="5"/>
        <v>50</v>
      </c>
      <c r="M196" s="9">
        <v>0</v>
      </c>
      <c r="N196" s="36"/>
      <c r="O196" s="36"/>
      <c r="P196" s="36"/>
      <c r="Q196" s="36"/>
      <c r="R196" s="36"/>
      <c r="S196" s="36"/>
      <c r="T196" s="36"/>
      <c r="U196" s="36"/>
      <c r="V196" s="37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4"/>
      <c r="BA196" s="37"/>
    </row>
    <row r="197" spans="1:53" ht="22.5">
      <c r="A197" s="18" t="s">
        <v>484</v>
      </c>
      <c r="B197" s="18" t="s">
        <v>23</v>
      </c>
      <c r="C197" s="42" t="s">
        <v>481</v>
      </c>
      <c r="D197" s="42">
        <v>74</v>
      </c>
      <c r="E197" s="16"/>
      <c r="F197" s="16"/>
      <c r="G197" s="3" t="s">
        <v>129</v>
      </c>
      <c r="H197" s="40" t="s">
        <v>174</v>
      </c>
      <c r="I197" s="1">
        <v>50</v>
      </c>
      <c r="J197" s="33">
        <f t="shared" si="6"/>
        <v>0</v>
      </c>
      <c r="K197" s="34"/>
      <c r="L197" s="35">
        <f aca="true" t="shared" si="7" ref="L197:L260">I197-J197</f>
        <v>50</v>
      </c>
      <c r="M197" s="9">
        <v>0</v>
      </c>
      <c r="N197" s="36"/>
      <c r="O197" s="36"/>
      <c r="P197" s="36"/>
      <c r="Q197" s="36"/>
      <c r="R197" s="36"/>
      <c r="S197" s="36"/>
      <c r="T197" s="36"/>
      <c r="U197" s="36"/>
      <c r="V197" s="37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4"/>
      <c r="BA197" s="37"/>
    </row>
    <row r="198" spans="1:53" ht="11.25">
      <c r="A198" s="18" t="s">
        <v>52</v>
      </c>
      <c r="B198" s="18" t="s">
        <v>39</v>
      </c>
      <c r="C198" s="42" t="s">
        <v>34</v>
      </c>
      <c r="D198" s="42">
        <v>73</v>
      </c>
      <c r="E198" s="4">
        <v>2</v>
      </c>
      <c r="F198" s="4">
        <v>2</v>
      </c>
      <c r="G198" s="3" t="s">
        <v>106</v>
      </c>
      <c r="H198" s="32" t="s">
        <v>170</v>
      </c>
      <c r="I198" s="1">
        <v>40</v>
      </c>
      <c r="J198" s="33">
        <f t="shared" si="6"/>
        <v>6</v>
      </c>
      <c r="K198" s="34"/>
      <c r="L198" s="35">
        <f t="shared" si="7"/>
        <v>34</v>
      </c>
      <c r="M198" s="9">
        <v>6</v>
      </c>
      <c r="N198" s="36"/>
      <c r="O198" s="36"/>
      <c r="P198" s="36"/>
      <c r="Q198" s="36"/>
      <c r="R198" s="36"/>
      <c r="S198" s="36"/>
      <c r="T198" s="36"/>
      <c r="U198" s="36"/>
      <c r="V198" s="37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4"/>
      <c r="BA198" s="37"/>
    </row>
    <row r="199" spans="1:53" ht="11.25">
      <c r="A199" s="18" t="s">
        <v>236</v>
      </c>
      <c r="B199" s="18" t="s">
        <v>36</v>
      </c>
      <c r="C199" s="42" t="s">
        <v>41</v>
      </c>
      <c r="D199" s="42">
        <v>73</v>
      </c>
      <c r="E199" s="4">
        <v>4</v>
      </c>
      <c r="F199" s="4">
        <v>4</v>
      </c>
      <c r="G199" s="3" t="s">
        <v>106</v>
      </c>
      <c r="H199" s="32" t="s">
        <v>170</v>
      </c>
      <c r="I199" s="1">
        <v>40</v>
      </c>
      <c r="J199" s="33">
        <f t="shared" si="6"/>
        <v>0</v>
      </c>
      <c r="K199" s="34"/>
      <c r="L199" s="35">
        <f t="shared" si="7"/>
        <v>40</v>
      </c>
      <c r="M199" s="9">
        <v>0</v>
      </c>
      <c r="N199" s="36"/>
      <c r="O199" s="36"/>
      <c r="P199" s="36"/>
      <c r="Q199" s="36"/>
      <c r="R199" s="36"/>
      <c r="S199" s="36"/>
      <c r="T199" s="36"/>
      <c r="U199" s="36"/>
      <c r="V199" s="37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4"/>
      <c r="BA199" s="37"/>
    </row>
    <row r="200" spans="1:53" ht="11.25">
      <c r="A200" s="18" t="s">
        <v>442</v>
      </c>
      <c r="B200" s="18" t="s">
        <v>233</v>
      </c>
      <c r="C200" s="42" t="s">
        <v>164</v>
      </c>
      <c r="D200" s="42">
        <v>74</v>
      </c>
      <c r="E200" s="4">
        <v>4</v>
      </c>
      <c r="F200" s="4">
        <v>4</v>
      </c>
      <c r="G200" s="3" t="s">
        <v>130</v>
      </c>
      <c r="H200" s="49" t="s">
        <v>219</v>
      </c>
      <c r="I200" s="1">
        <v>30</v>
      </c>
      <c r="J200" s="33">
        <f t="shared" si="6"/>
        <v>0</v>
      </c>
      <c r="K200" s="34"/>
      <c r="L200" s="35">
        <f t="shared" si="7"/>
        <v>30</v>
      </c>
      <c r="M200" s="9">
        <v>0</v>
      </c>
      <c r="N200" s="36"/>
      <c r="O200" s="36"/>
      <c r="P200" s="36"/>
      <c r="Q200" s="36"/>
      <c r="R200" s="36"/>
      <c r="S200" s="36"/>
      <c r="T200" s="36"/>
      <c r="U200" s="36"/>
      <c r="V200" s="37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4"/>
      <c r="BA200" s="37"/>
    </row>
    <row r="201" spans="1:53" ht="11.25">
      <c r="A201" s="18" t="s">
        <v>428</v>
      </c>
      <c r="B201" s="18" t="s">
        <v>429</v>
      </c>
      <c r="C201" s="42" t="s">
        <v>426</v>
      </c>
      <c r="D201" s="42">
        <v>74</v>
      </c>
      <c r="E201" s="16"/>
      <c r="F201" s="16"/>
      <c r="G201" s="3" t="s">
        <v>106</v>
      </c>
      <c r="H201" s="32" t="s">
        <v>170</v>
      </c>
      <c r="I201" s="1">
        <v>40</v>
      </c>
      <c r="J201" s="33">
        <f t="shared" si="6"/>
        <v>0</v>
      </c>
      <c r="K201" s="34"/>
      <c r="L201" s="35">
        <f t="shared" si="7"/>
        <v>40</v>
      </c>
      <c r="M201" s="9">
        <v>0</v>
      </c>
      <c r="N201" s="36"/>
      <c r="O201" s="36"/>
      <c r="P201" s="36"/>
      <c r="Q201" s="36"/>
      <c r="R201" s="36"/>
      <c r="S201" s="36"/>
      <c r="T201" s="36"/>
      <c r="U201" s="36"/>
      <c r="V201" s="37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4"/>
      <c r="BA201" s="37"/>
    </row>
    <row r="202" spans="1:53" ht="11.25">
      <c r="A202" s="18" t="s">
        <v>255</v>
      </c>
      <c r="B202" s="18" t="s">
        <v>3</v>
      </c>
      <c r="C202" s="42" t="s">
        <v>190</v>
      </c>
      <c r="D202" s="42">
        <v>74</v>
      </c>
      <c r="E202" s="5">
        <v>5</v>
      </c>
      <c r="F202" s="4">
        <v>5</v>
      </c>
      <c r="G202" s="3" t="s">
        <v>106</v>
      </c>
      <c r="H202" s="32" t="s">
        <v>170</v>
      </c>
      <c r="I202" s="1">
        <v>40</v>
      </c>
      <c r="J202" s="33">
        <f t="shared" si="6"/>
        <v>8</v>
      </c>
      <c r="K202" s="34"/>
      <c r="L202" s="35">
        <f t="shared" si="7"/>
        <v>32</v>
      </c>
      <c r="M202" s="9">
        <v>0</v>
      </c>
      <c r="N202" s="36"/>
      <c r="O202" s="36"/>
      <c r="P202" s="36"/>
      <c r="Q202" s="36"/>
      <c r="R202" s="36"/>
      <c r="S202" s="36"/>
      <c r="T202" s="36"/>
      <c r="U202" s="36"/>
      <c r="V202" s="37"/>
      <c r="W202" s="36">
        <f>12/2</f>
        <v>6</v>
      </c>
      <c r="X202" s="36"/>
      <c r="Y202" s="36"/>
      <c r="Z202" s="36"/>
      <c r="AA202" s="36"/>
      <c r="AB202" s="36"/>
      <c r="AC202" s="36">
        <v>2</v>
      </c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4"/>
      <c r="BA202" s="37"/>
    </row>
    <row r="203" spans="1:53" ht="11.25">
      <c r="A203" s="18" t="s">
        <v>427</v>
      </c>
      <c r="B203" s="18" t="s">
        <v>13</v>
      </c>
      <c r="C203" s="42" t="s">
        <v>450</v>
      </c>
      <c r="D203" s="42">
        <v>74</v>
      </c>
      <c r="E203" s="16"/>
      <c r="F203" s="16"/>
      <c r="G203" s="3" t="s">
        <v>105</v>
      </c>
      <c r="H203" s="41" t="s">
        <v>172</v>
      </c>
      <c r="I203" s="1">
        <v>50</v>
      </c>
      <c r="J203" s="33">
        <f t="shared" si="6"/>
        <v>0</v>
      </c>
      <c r="K203" s="34"/>
      <c r="L203" s="35">
        <f t="shared" si="7"/>
        <v>50</v>
      </c>
      <c r="M203" s="9">
        <v>0</v>
      </c>
      <c r="N203" s="36"/>
      <c r="O203" s="36"/>
      <c r="P203" s="36"/>
      <c r="Q203" s="36"/>
      <c r="R203" s="36"/>
      <c r="S203" s="36"/>
      <c r="T203" s="36"/>
      <c r="U203" s="36"/>
      <c r="V203" s="37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4"/>
      <c r="BA203" s="37"/>
    </row>
    <row r="204" spans="1:53" ht="11.25">
      <c r="A204" s="18" t="s">
        <v>427</v>
      </c>
      <c r="B204" s="18" t="s">
        <v>415</v>
      </c>
      <c r="C204" s="42" t="s">
        <v>426</v>
      </c>
      <c r="D204" s="42">
        <v>74</v>
      </c>
      <c r="E204" s="16"/>
      <c r="F204" s="16"/>
      <c r="G204" s="3" t="s">
        <v>105</v>
      </c>
      <c r="H204" s="41" t="s">
        <v>172</v>
      </c>
      <c r="I204" s="1">
        <v>50</v>
      </c>
      <c r="J204" s="33">
        <f t="shared" si="6"/>
        <v>0</v>
      </c>
      <c r="K204" s="34"/>
      <c r="L204" s="35">
        <f t="shared" si="7"/>
        <v>50</v>
      </c>
      <c r="M204" s="9">
        <v>0</v>
      </c>
      <c r="N204" s="36"/>
      <c r="O204" s="36"/>
      <c r="P204" s="36"/>
      <c r="Q204" s="36"/>
      <c r="R204" s="36"/>
      <c r="S204" s="36"/>
      <c r="T204" s="36"/>
      <c r="U204" s="36"/>
      <c r="V204" s="37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4"/>
      <c r="BA204" s="37"/>
    </row>
    <row r="205" spans="1:53" ht="11.25">
      <c r="A205" s="18" t="s">
        <v>208</v>
      </c>
      <c r="B205" s="18" t="s">
        <v>0</v>
      </c>
      <c r="C205" s="31" t="s">
        <v>118</v>
      </c>
      <c r="D205" s="31">
        <v>73</v>
      </c>
      <c r="E205" s="4">
        <v>5</v>
      </c>
      <c r="F205" s="4">
        <v>5</v>
      </c>
      <c r="G205" s="3" t="s">
        <v>105</v>
      </c>
      <c r="H205" s="41" t="s">
        <v>172</v>
      </c>
      <c r="I205" s="2">
        <v>50</v>
      </c>
      <c r="J205" s="33">
        <f t="shared" si="6"/>
        <v>6</v>
      </c>
      <c r="K205" s="34"/>
      <c r="L205" s="35">
        <f t="shared" si="7"/>
        <v>44</v>
      </c>
      <c r="M205" s="9">
        <v>6</v>
      </c>
      <c r="N205" s="36"/>
      <c r="O205" s="36"/>
      <c r="P205" s="36"/>
      <c r="Q205" s="36"/>
      <c r="R205" s="36"/>
      <c r="S205" s="36"/>
      <c r="T205" s="36"/>
      <c r="U205" s="36"/>
      <c r="V205" s="37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4"/>
      <c r="BA205" s="37"/>
    </row>
    <row r="206" spans="1:53" ht="11.25">
      <c r="A206" s="18" t="s">
        <v>374</v>
      </c>
      <c r="B206" s="18" t="s">
        <v>75</v>
      </c>
      <c r="C206" s="31" t="s">
        <v>41</v>
      </c>
      <c r="D206" s="31">
        <v>73</v>
      </c>
      <c r="E206" s="4">
        <v>2</v>
      </c>
      <c r="F206" s="4">
        <v>3</v>
      </c>
      <c r="G206" s="3" t="s">
        <v>104</v>
      </c>
      <c r="H206" s="43" t="s">
        <v>171</v>
      </c>
      <c r="I206" s="1">
        <v>30</v>
      </c>
      <c r="J206" s="33">
        <f t="shared" si="6"/>
        <v>2</v>
      </c>
      <c r="K206" s="34"/>
      <c r="L206" s="35">
        <f t="shared" si="7"/>
        <v>28</v>
      </c>
      <c r="M206" s="9">
        <v>0</v>
      </c>
      <c r="N206" s="36"/>
      <c r="O206" s="36"/>
      <c r="P206" s="36"/>
      <c r="Q206" s="36"/>
      <c r="R206" s="36"/>
      <c r="S206" s="36"/>
      <c r="T206" s="36"/>
      <c r="U206" s="36"/>
      <c r="V206" s="37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>
        <v>2</v>
      </c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4"/>
      <c r="BA206" s="37"/>
    </row>
    <row r="207" spans="1:53" ht="11.25">
      <c r="A207" s="18" t="s">
        <v>218</v>
      </c>
      <c r="B207" s="18" t="s">
        <v>375</v>
      </c>
      <c r="C207" s="31" t="s">
        <v>41</v>
      </c>
      <c r="D207" s="31">
        <v>73</v>
      </c>
      <c r="E207" s="4" t="s">
        <v>112</v>
      </c>
      <c r="F207" s="4" t="s">
        <v>112</v>
      </c>
      <c r="G207" s="3" t="s">
        <v>126</v>
      </c>
      <c r="H207" s="48" t="s">
        <v>126</v>
      </c>
      <c r="I207" s="1">
        <v>0</v>
      </c>
      <c r="J207" s="33">
        <f t="shared" si="6"/>
        <v>0</v>
      </c>
      <c r="K207" s="34"/>
      <c r="L207" s="35">
        <f t="shared" si="7"/>
        <v>0</v>
      </c>
      <c r="M207" s="9">
        <v>0</v>
      </c>
      <c r="N207" s="36"/>
      <c r="O207" s="36"/>
      <c r="P207" s="36"/>
      <c r="Q207" s="36"/>
      <c r="R207" s="36"/>
      <c r="S207" s="36"/>
      <c r="T207" s="36"/>
      <c r="U207" s="36"/>
      <c r="V207" s="37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4"/>
      <c r="BA207" s="37"/>
    </row>
    <row r="208" spans="1:53" ht="22.5">
      <c r="A208" s="20" t="s">
        <v>460</v>
      </c>
      <c r="B208" s="20" t="s">
        <v>240</v>
      </c>
      <c r="C208" s="42" t="s">
        <v>450</v>
      </c>
      <c r="D208" s="42">
        <v>74</v>
      </c>
      <c r="E208" s="16"/>
      <c r="F208" s="16"/>
      <c r="G208" s="3" t="s">
        <v>129</v>
      </c>
      <c r="H208" s="40" t="s">
        <v>174</v>
      </c>
      <c r="I208" s="1">
        <v>50</v>
      </c>
      <c r="J208" s="33">
        <f t="shared" si="6"/>
        <v>0</v>
      </c>
      <c r="K208" s="34"/>
      <c r="L208" s="35">
        <f t="shared" si="7"/>
        <v>50</v>
      </c>
      <c r="M208" s="9">
        <v>0</v>
      </c>
      <c r="N208" s="36"/>
      <c r="O208" s="36"/>
      <c r="P208" s="36"/>
      <c r="Q208" s="36"/>
      <c r="R208" s="36"/>
      <c r="S208" s="36"/>
      <c r="T208" s="36"/>
      <c r="U208" s="36"/>
      <c r="V208" s="37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4"/>
      <c r="BA208" s="37"/>
    </row>
    <row r="209" spans="1:53" ht="11.25">
      <c r="A209" s="20" t="s">
        <v>51</v>
      </c>
      <c r="B209" s="20" t="s">
        <v>178</v>
      </c>
      <c r="C209" s="31" t="s">
        <v>41</v>
      </c>
      <c r="D209" s="31">
        <v>73</v>
      </c>
      <c r="E209" s="4">
        <v>3</v>
      </c>
      <c r="F209" s="4">
        <v>3</v>
      </c>
      <c r="G209" s="3" t="s">
        <v>104</v>
      </c>
      <c r="H209" s="43" t="s">
        <v>171</v>
      </c>
      <c r="I209" s="1">
        <v>30</v>
      </c>
      <c r="J209" s="33">
        <f t="shared" si="6"/>
        <v>17</v>
      </c>
      <c r="K209" s="34"/>
      <c r="L209" s="35">
        <f t="shared" si="7"/>
        <v>13</v>
      </c>
      <c r="M209" s="9">
        <v>5</v>
      </c>
      <c r="N209" s="36"/>
      <c r="O209" s="36"/>
      <c r="P209" s="36"/>
      <c r="Q209" s="36"/>
      <c r="R209" s="36"/>
      <c r="S209" s="36"/>
      <c r="T209" s="36"/>
      <c r="U209" s="36"/>
      <c r="V209" s="37"/>
      <c r="W209" s="36"/>
      <c r="X209" s="36"/>
      <c r="Y209" s="36"/>
      <c r="Z209" s="36"/>
      <c r="AA209" s="36"/>
      <c r="AB209" s="36"/>
      <c r="AC209" s="36">
        <v>12</v>
      </c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4"/>
      <c r="BA209" s="37"/>
    </row>
    <row r="210" spans="1:53" ht="11.25">
      <c r="A210" s="18" t="s">
        <v>57</v>
      </c>
      <c r="B210" s="18" t="s">
        <v>40</v>
      </c>
      <c r="C210" s="42" t="s">
        <v>34</v>
      </c>
      <c r="D210" s="57">
        <v>73</v>
      </c>
      <c r="E210" s="7">
        <v>5</v>
      </c>
      <c r="F210" s="7">
        <v>5</v>
      </c>
      <c r="G210" s="3" t="s">
        <v>106</v>
      </c>
      <c r="H210" s="32" t="s">
        <v>170</v>
      </c>
      <c r="I210" s="1">
        <v>40</v>
      </c>
      <c r="J210" s="33">
        <f t="shared" si="6"/>
        <v>16</v>
      </c>
      <c r="K210" s="34"/>
      <c r="L210" s="35">
        <f t="shared" si="7"/>
        <v>24</v>
      </c>
      <c r="M210" s="9">
        <v>8</v>
      </c>
      <c r="N210" s="36"/>
      <c r="O210" s="36"/>
      <c r="P210" s="36"/>
      <c r="Q210" s="36"/>
      <c r="R210" s="36"/>
      <c r="S210" s="36"/>
      <c r="T210" s="36"/>
      <c r="U210" s="36"/>
      <c r="V210" s="37"/>
      <c r="W210" s="36"/>
      <c r="X210" s="36"/>
      <c r="Y210" s="36"/>
      <c r="Z210" s="36"/>
      <c r="AA210" s="36"/>
      <c r="AB210" s="36"/>
      <c r="AC210" s="36">
        <v>8</v>
      </c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4"/>
      <c r="BA210" s="37"/>
    </row>
    <row r="211" spans="1:53" ht="11.25">
      <c r="A211" s="18" t="s">
        <v>448</v>
      </c>
      <c r="B211" s="18" t="s">
        <v>5</v>
      </c>
      <c r="C211" s="57" t="s">
        <v>164</v>
      </c>
      <c r="D211" s="57">
        <v>74</v>
      </c>
      <c r="E211" s="4">
        <v>4</v>
      </c>
      <c r="F211" s="4">
        <v>4</v>
      </c>
      <c r="G211" s="3" t="s">
        <v>106</v>
      </c>
      <c r="H211" s="32" t="s">
        <v>170</v>
      </c>
      <c r="I211" s="1">
        <v>40</v>
      </c>
      <c r="J211" s="33">
        <f t="shared" si="6"/>
        <v>0</v>
      </c>
      <c r="K211" s="34"/>
      <c r="L211" s="35">
        <f t="shared" si="7"/>
        <v>40</v>
      </c>
      <c r="M211" s="9">
        <v>0</v>
      </c>
      <c r="N211" s="36"/>
      <c r="O211" s="36"/>
      <c r="P211" s="36"/>
      <c r="Q211" s="36"/>
      <c r="R211" s="36"/>
      <c r="S211" s="36"/>
      <c r="T211" s="36"/>
      <c r="U211" s="36"/>
      <c r="V211" s="37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4"/>
      <c r="BA211" s="37"/>
    </row>
    <row r="212" spans="1:53" ht="22.5">
      <c r="A212" s="18" t="s">
        <v>461</v>
      </c>
      <c r="B212" s="18" t="s">
        <v>240</v>
      </c>
      <c r="C212" s="57" t="s">
        <v>450</v>
      </c>
      <c r="D212" s="57">
        <v>74</v>
      </c>
      <c r="E212" s="16"/>
      <c r="F212" s="16"/>
      <c r="G212" s="3" t="s">
        <v>129</v>
      </c>
      <c r="H212" s="40" t="s">
        <v>174</v>
      </c>
      <c r="I212" s="1">
        <v>50</v>
      </c>
      <c r="J212" s="33">
        <f t="shared" si="6"/>
        <v>0</v>
      </c>
      <c r="K212" s="34"/>
      <c r="L212" s="35">
        <f t="shared" si="7"/>
        <v>50</v>
      </c>
      <c r="M212" s="9">
        <v>0</v>
      </c>
      <c r="N212" s="36"/>
      <c r="O212" s="36"/>
      <c r="P212" s="36"/>
      <c r="Q212" s="36"/>
      <c r="R212" s="36"/>
      <c r="S212" s="36"/>
      <c r="T212" s="36"/>
      <c r="U212" s="36"/>
      <c r="V212" s="37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4"/>
      <c r="BA212" s="37"/>
    </row>
    <row r="213" spans="1:53" ht="11.25">
      <c r="A213" s="18" t="s">
        <v>298</v>
      </c>
      <c r="B213" s="18" t="s">
        <v>299</v>
      </c>
      <c r="C213" s="57" t="s">
        <v>190</v>
      </c>
      <c r="D213" s="57">
        <v>74</v>
      </c>
      <c r="E213" s="4">
        <v>3</v>
      </c>
      <c r="F213" s="4">
        <v>3</v>
      </c>
      <c r="G213" s="3" t="s">
        <v>104</v>
      </c>
      <c r="H213" s="43" t="s">
        <v>171</v>
      </c>
      <c r="I213" s="1">
        <v>30</v>
      </c>
      <c r="J213" s="33">
        <f t="shared" si="6"/>
        <v>12</v>
      </c>
      <c r="K213" s="34"/>
      <c r="L213" s="35">
        <f t="shared" si="7"/>
        <v>18</v>
      </c>
      <c r="M213" s="9">
        <v>0</v>
      </c>
      <c r="N213" s="36"/>
      <c r="O213" s="36"/>
      <c r="P213" s="36"/>
      <c r="Q213" s="36"/>
      <c r="R213" s="36"/>
      <c r="S213" s="36"/>
      <c r="T213" s="36"/>
      <c r="U213" s="36"/>
      <c r="V213" s="37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>
        <v>4</v>
      </c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>
        <v>4</v>
      </c>
      <c r="AU213" s="36">
        <v>4</v>
      </c>
      <c r="AV213" s="36"/>
      <c r="AW213" s="36"/>
      <c r="AX213" s="36"/>
      <c r="AY213" s="36"/>
      <c r="AZ213" s="34"/>
      <c r="BA213" s="37"/>
    </row>
    <row r="214" spans="1:53" ht="11.25">
      <c r="A214" s="18" t="s">
        <v>187</v>
      </c>
      <c r="B214" s="18" t="s">
        <v>25</v>
      </c>
      <c r="C214" s="42" t="s">
        <v>151</v>
      </c>
      <c r="D214" s="42">
        <v>74</v>
      </c>
      <c r="E214" s="4">
        <v>5</v>
      </c>
      <c r="F214" s="4">
        <v>5</v>
      </c>
      <c r="G214" s="3" t="s">
        <v>105</v>
      </c>
      <c r="H214" s="41" t="s">
        <v>172</v>
      </c>
      <c r="I214" s="2">
        <v>50</v>
      </c>
      <c r="J214" s="33">
        <f t="shared" si="6"/>
        <v>1</v>
      </c>
      <c r="K214" s="34"/>
      <c r="L214" s="35">
        <f t="shared" si="7"/>
        <v>49</v>
      </c>
      <c r="M214" s="9">
        <v>1</v>
      </c>
      <c r="N214" s="36"/>
      <c r="O214" s="36"/>
      <c r="P214" s="36"/>
      <c r="Q214" s="36"/>
      <c r="R214" s="36"/>
      <c r="S214" s="36"/>
      <c r="T214" s="36"/>
      <c r="U214" s="36"/>
      <c r="V214" s="37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4"/>
      <c r="BA214" s="37"/>
    </row>
    <row r="215" spans="1:53" ht="22.5">
      <c r="A215" s="18" t="s">
        <v>376</v>
      </c>
      <c r="B215" s="18" t="s">
        <v>43</v>
      </c>
      <c r="C215" s="42" t="s">
        <v>41</v>
      </c>
      <c r="D215" s="42">
        <v>73</v>
      </c>
      <c r="E215" s="16"/>
      <c r="F215" s="16"/>
      <c r="G215" s="3" t="s">
        <v>129</v>
      </c>
      <c r="H215" s="40" t="s">
        <v>174</v>
      </c>
      <c r="I215" s="1">
        <v>50</v>
      </c>
      <c r="J215" s="33">
        <f t="shared" si="6"/>
        <v>0</v>
      </c>
      <c r="K215" s="34"/>
      <c r="L215" s="35">
        <f t="shared" si="7"/>
        <v>50</v>
      </c>
      <c r="M215" s="9">
        <v>0</v>
      </c>
      <c r="N215" s="36"/>
      <c r="O215" s="36"/>
      <c r="P215" s="36"/>
      <c r="Q215" s="36"/>
      <c r="R215" s="36"/>
      <c r="S215" s="36"/>
      <c r="T215" s="36"/>
      <c r="U215" s="36"/>
      <c r="V215" s="37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4"/>
      <c r="BA215" s="37"/>
    </row>
    <row r="216" spans="1:53" ht="11.25">
      <c r="A216" s="18" t="s">
        <v>376</v>
      </c>
      <c r="B216" s="18" t="s">
        <v>377</v>
      </c>
      <c r="C216" s="42" t="s">
        <v>41</v>
      </c>
      <c r="D216" s="42">
        <v>73</v>
      </c>
      <c r="E216" s="16"/>
      <c r="F216" s="16"/>
      <c r="G216" s="3" t="s">
        <v>104</v>
      </c>
      <c r="H216" s="43" t="s">
        <v>171</v>
      </c>
      <c r="I216" s="2">
        <v>30</v>
      </c>
      <c r="J216" s="33">
        <f t="shared" si="6"/>
        <v>0</v>
      </c>
      <c r="K216" s="34"/>
      <c r="L216" s="35">
        <f t="shared" si="7"/>
        <v>30</v>
      </c>
      <c r="M216" s="9">
        <v>0</v>
      </c>
      <c r="N216" s="36"/>
      <c r="O216" s="36"/>
      <c r="P216" s="36"/>
      <c r="Q216" s="36"/>
      <c r="R216" s="36"/>
      <c r="S216" s="36"/>
      <c r="T216" s="36"/>
      <c r="U216" s="36"/>
      <c r="V216" s="37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4"/>
      <c r="BA216" s="37"/>
    </row>
    <row r="217" spans="1:53" ht="11.25">
      <c r="A217" s="18" t="s">
        <v>82</v>
      </c>
      <c r="B217" s="18" t="s">
        <v>24</v>
      </c>
      <c r="C217" s="31" t="s">
        <v>17</v>
      </c>
      <c r="D217" s="31">
        <v>73</v>
      </c>
      <c r="E217" s="6">
        <v>5</v>
      </c>
      <c r="F217" s="6">
        <v>5</v>
      </c>
      <c r="G217" s="3" t="s">
        <v>105</v>
      </c>
      <c r="H217" s="41" t="s">
        <v>172</v>
      </c>
      <c r="I217" s="2">
        <v>50</v>
      </c>
      <c r="J217" s="33">
        <f t="shared" si="6"/>
        <v>2</v>
      </c>
      <c r="K217" s="34"/>
      <c r="L217" s="35">
        <f t="shared" si="7"/>
        <v>48</v>
      </c>
      <c r="M217" s="9">
        <v>2</v>
      </c>
      <c r="N217" s="36"/>
      <c r="O217" s="36"/>
      <c r="P217" s="36"/>
      <c r="Q217" s="36"/>
      <c r="R217" s="36"/>
      <c r="S217" s="36"/>
      <c r="T217" s="36"/>
      <c r="U217" s="36"/>
      <c r="V217" s="37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4"/>
      <c r="BA217" s="37"/>
    </row>
    <row r="218" spans="1:53" ht="11.25">
      <c r="A218" s="18" t="s">
        <v>378</v>
      </c>
      <c r="B218" s="18" t="s">
        <v>31</v>
      </c>
      <c r="C218" s="31" t="s">
        <v>379</v>
      </c>
      <c r="D218" s="31">
        <v>73</v>
      </c>
      <c r="E218" s="16"/>
      <c r="F218" s="16"/>
      <c r="G218" s="3" t="s">
        <v>105</v>
      </c>
      <c r="H218" s="41" t="s">
        <v>172</v>
      </c>
      <c r="I218" s="1">
        <v>50</v>
      </c>
      <c r="J218" s="33">
        <f t="shared" si="6"/>
        <v>0</v>
      </c>
      <c r="K218" s="34"/>
      <c r="L218" s="35">
        <f t="shared" si="7"/>
        <v>50</v>
      </c>
      <c r="M218" s="9">
        <v>0</v>
      </c>
      <c r="N218" s="36"/>
      <c r="O218" s="36"/>
      <c r="P218" s="36"/>
      <c r="Q218" s="36"/>
      <c r="R218" s="36"/>
      <c r="S218" s="36"/>
      <c r="T218" s="36"/>
      <c r="U218" s="36"/>
      <c r="V218" s="37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4"/>
      <c r="BA218" s="37"/>
    </row>
    <row r="219" spans="1:53" ht="22.5">
      <c r="A219" s="18" t="s">
        <v>443</v>
      </c>
      <c r="B219" s="18" t="s">
        <v>12</v>
      </c>
      <c r="C219" s="31" t="s">
        <v>164</v>
      </c>
      <c r="D219" s="31">
        <v>74</v>
      </c>
      <c r="E219" s="6">
        <v>5</v>
      </c>
      <c r="F219" s="6">
        <v>5</v>
      </c>
      <c r="G219" s="3" t="s">
        <v>129</v>
      </c>
      <c r="H219" s="40" t="s">
        <v>174</v>
      </c>
      <c r="I219" s="1">
        <v>50</v>
      </c>
      <c r="J219" s="33">
        <f t="shared" si="6"/>
        <v>0</v>
      </c>
      <c r="K219" s="34"/>
      <c r="L219" s="35">
        <f t="shared" si="7"/>
        <v>50</v>
      </c>
      <c r="M219" s="9">
        <v>0</v>
      </c>
      <c r="N219" s="36"/>
      <c r="O219" s="36"/>
      <c r="P219" s="36"/>
      <c r="Q219" s="36"/>
      <c r="R219" s="36"/>
      <c r="S219" s="36"/>
      <c r="T219" s="36"/>
      <c r="U219" s="36"/>
      <c r="V219" s="37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4"/>
      <c r="BA219" s="37"/>
    </row>
    <row r="220" spans="1:53" ht="11.25">
      <c r="A220" s="18" t="s">
        <v>115</v>
      </c>
      <c r="B220" s="18" t="s">
        <v>76</v>
      </c>
      <c r="C220" s="42" t="s">
        <v>46</v>
      </c>
      <c r="D220" s="42">
        <v>73</v>
      </c>
      <c r="E220" s="4">
        <v>3</v>
      </c>
      <c r="F220" s="4">
        <v>3</v>
      </c>
      <c r="G220" s="49" t="s">
        <v>106</v>
      </c>
      <c r="H220" s="49" t="s">
        <v>170</v>
      </c>
      <c r="I220" s="1">
        <v>40</v>
      </c>
      <c r="J220" s="33">
        <f t="shared" si="6"/>
        <v>11</v>
      </c>
      <c r="K220" s="34"/>
      <c r="L220" s="35">
        <f t="shared" si="7"/>
        <v>29</v>
      </c>
      <c r="M220" s="9">
        <v>11</v>
      </c>
      <c r="N220" s="36"/>
      <c r="O220" s="36"/>
      <c r="P220" s="36"/>
      <c r="Q220" s="36"/>
      <c r="R220" s="36"/>
      <c r="S220" s="36"/>
      <c r="T220" s="36"/>
      <c r="U220" s="36"/>
      <c r="V220" s="37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4"/>
      <c r="BA220" s="37"/>
    </row>
    <row r="221" spans="1:53" ht="11.25">
      <c r="A221" s="18" t="s">
        <v>81</v>
      </c>
      <c r="B221" s="18" t="s">
        <v>154</v>
      </c>
      <c r="C221" s="42" t="s">
        <v>90</v>
      </c>
      <c r="D221" s="42">
        <v>73</v>
      </c>
      <c r="E221" s="4">
        <v>2</v>
      </c>
      <c r="F221" s="4">
        <v>2</v>
      </c>
      <c r="G221" s="49" t="s">
        <v>104</v>
      </c>
      <c r="H221" s="43" t="s">
        <v>171</v>
      </c>
      <c r="I221" s="1">
        <v>30</v>
      </c>
      <c r="J221" s="33">
        <f t="shared" si="6"/>
        <v>41</v>
      </c>
      <c r="K221" s="34"/>
      <c r="L221" s="35">
        <f t="shared" si="7"/>
        <v>-11</v>
      </c>
      <c r="M221" s="9">
        <v>19</v>
      </c>
      <c r="N221" s="36"/>
      <c r="O221" s="36"/>
      <c r="P221" s="36"/>
      <c r="Q221" s="36"/>
      <c r="R221" s="36"/>
      <c r="S221" s="36"/>
      <c r="T221" s="36"/>
      <c r="U221" s="36"/>
      <c r="V221" s="37">
        <v>8</v>
      </c>
      <c r="W221" s="36"/>
      <c r="X221" s="36"/>
      <c r="Y221" s="36"/>
      <c r="Z221" s="36"/>
      <c r="AA221" s="36"/>
      <c r="AB221" s="36">
        <v>8</v>
      </c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>
        <v>6</v>
      </c>
      <c r="AU221" s="36"/>
      <c r="AV221" s="36"/>
      <c r="AW221" s="36"/>
      <c r="AX221" s="36"/>
      <c r="AY221" s="36"/>
      <c r="AZ221" s="34"/>
      <c r="BA221" s="37"/>
    </row>
    <row r="222" spans="1:53" ht="11.25">
      <c r="A222" s="18" t="s">
        <v>89</v>
      </c>
      <c r="B222" s="18" t="s">
        <v>380</v>
      </c>
      <c r="C222" s="42" t="s">
        <v>379</v>
      </c>
      <c r="D222" s="42">
        <v>73</v>
      </c>
      <c r="E222" s="16"/>
      <c r="F222" s="16"/>
      <c r="G222" s="3" t="s">
        <v>105</v>
      </c>
      <c r="H222" s="41" t="s">
        <v>172</v>
      </c>
      <c r="I222" s="1">
        <v>50</v>
      </c>
      <c r="J222" s="33">
        <f t="shared" si="6"/>
        <v>0</v>
      </c>
      <c r="K222" s="34"/>
      <c r="L222" s="35">
        <f t="shared" si="7"/>
        <v>50</v>
      </c>
      <c r="M222" s="9">
        <v>0</v>
      </c>
      <c r="N222" s="36"/>
      <c r="O222" s="36"/>
      <c r="P222" s="36"/>
      <c r="Q222" s="36"/>
      <c r="R222" s="36"/>
      <c r="S222" s="36"/>
      <c r="T222" s="36"/>
      <c r="U222" s="36"/>
      <c r="V222" s="37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4"/>
      <c r="BA222" s="37"/>
    </row>
    <row r="223" spans="1:53" ht="11.25">
      <c r="A223" s="18" t="s">
        <v>58</v>
      </c>
      <c r="B223" s="18" t="s">
        <v>19</v>
      </c>
      <c r="C223" s="31" t="s">
        <v>17</v>
      </c>
      <c r="D223" s="31">
        <v>73</v>
      </c>
      <c r="E223" s="4">
        <v>3</v>
      </c>
      <c r="F223" s="4">
        <v>3</v>
      </c>
      <c r="G223" s="3" t="s">
        <v>105</v>
      </c>
      <c r="H223" s="41" t="s">
        <v>172</v>
      </c>
      <c r="I223" s="2">
        <v>50</v>
      </c>
      <c r="J223" s="33">
        <f t="shared" si="6"/>
        <v>27</v>
      </c>
      <c r="K223" s="34"/>
      <c r="L223" s="35">
        <f t="shared" si="7"/>
        <v>23</v>
      </c>
      <c r="M223" s="9">
        <v>15</v>
      </c>
      <c r="N223" s="36"/>
      <c r="O223" s="36"/>
      <c r="P223" s="36"/>
      <c r="Q223" s="36"/>
      <c r="R223" s="36"/>
      <c r="S223" s="36"/>
      <c r="T223" s="36"/>
      <c r="U223" s="36"/>
      <c r="V223" s="37"/>
      <c r="W223" s="36">
        <v>12</v>
      </c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4"/>
      <c r="BA223" s="37"/>
    </row>
    <row r="224" spans="1:53" ht="22.5">
      <c r="A224" s="18" t="s">
        <v>414</v>
      </c>
      <c r="B224" s="18" t="s">
        <v>415</v>
      </c>
      <c r="C224" s="31" t="s">
        <v>151</v>
      </c>
      <c r="D224" s="31">
        <v>74</v>
      </c>
      <c r="E224" s="16"/>
      <c r="F224" s="16"/>
      <c r="G224" s="3" t="s">
        <v>129</v>
      </c>
      <c r="H224" s="40" t="s">
        <v>174</v>
      </c>
      <c r="I224" s="1">
        <v>50</v>
      </c>
      <c r="J224" s="33">
        <f t="shared" si="6"/>
        <v>0</v>
      </c>
      <c r="K224" s="34"/>
      <c r="L224" s="35">
        <f t="shared" si="7"/>
        <v>50</v>
      </c>
      <c r="M224" s="9">
        <v>0</v>
      </c>
      <c r="N224" s="36"/>
      <c r="O224" s="36"/>
      <c r="P224" s="36"/>
      <c r="Q224" s="36"/>
      <c r="R224" s="36"/>
      <c r="S224" s="36"/>
      <c r="T224" s="36"/>
      <c r="U224" s="36"/>
      <c r="V224" s="37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4"/>
      <c r="BA224" s="37"/>
    </row>
    <row r="225" spans="1:53" ht="11.25">
      <c r="A225" s="18" t="s">
        <v>414</v>
      </c>
      <c r="B225" s="18" t="s">
        <v>418</v>
      </c>
      <c r="C225" s="31" t="s">
        <v>151</v>
      </c>
      <c r="D225" s="31">
        <v>74</v>
      </c>
      <c r="E225" s="16"/>
      <c r="F225" s="16"/>
      <c r="G225" s="3" t="s">
        <v>106</v>
      </c>
      <c r="H225" s="32" t="s">
        <v>170</v>
      </c>
      <c r="I225" s="1">
        <v>40</v>
      </c>
      <c r="J225" s="33">
        <f t="shared" si="6"/>
        <v>0</v>
      </c>
      <c r="K225" s="34"/>
      <c r="L225" s="35">
        <f t="shared" si="7"/>
        <v>40</v>
      </c>
      <c r="M225" s="9">
        <v>0</v>
      </c>
      <c r="N225" s="36"/>
      <c r="O225" s="36"/>
      <c r="P225" s="36"/>
      <c r="Q225" s="36"/>
      <c r="R225" s="36"/>
      <c r="S225" s="36"/>
      <c r="T225" s="36"/>
      <c r="U225" s="36"/>
      <c r="V225" s="37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4"/>
      <c r="BA225" s="37"/>
    </row>
    <row r="226" spans="1:53" ht="11.25">
      <c r="A226" s="18" t="s">
        <v>381</v>
      </c>
      <c r="B226" s="18" t="s">
        <v>4</v>
      </c>
      <c r="C226" s="31" t="s">
        <v>46</v>
      </c>
      <c r="D226" s="31">
        <v>73</v>
      </c>
      <c r="E226" s="16"/>
      <c r="F226" s="16"/>
      <c r="G226" s="3" t="s">
        <v>106</v>
      </c>
      <c r="H226" s="32" t="s">
        <v>170</v>
      </c>
      <c r="I226" s="1">
        <v>40</v>
      </c>
      <c r="J226" s="33">
        <f t="shared" si="6"/>
        <v>0</v>
      </c>
      <c r="K226" s="34"/>
      <c r="L226" s="35">
        <f t="shared" si="7"/>
        <v>40</v>
      </c>
      <c r="M226" s="9">
        <v>0</v>
      </c>
      <c r="N226" s="36"/>
      <c r="O226" s="36"/>
      <c r="P226" s="36"/>
      <c r="Q226" s="36"/>
      <c r="R226" s="36"/>
      <c r="S226" s="36"/>
      <c r="T226" s="36"/>
      <c r="U226" s="36"/>
      <c r="V226" s="37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4"/>
      <c r="BA226" s="37"/>
    </row>
    <row r="227" spans="1:53" ht="11.25">
      <c r="A227" s="18" t="s">
        <v>381</v>
      </c>
      <c r="B227" s="18" t="s">
        <v>9</v>
      </c>
      <c r="C227" s="31" t="s">
        <v>118</v>
      </c>
      <c r="D227" s="31">
        <v>73</v>
      </c>
      <c r="E227" s="16"/>
      <c r="F227" s="16"/>
      <c r="G227" s="3" t="s">
        <v>105</v>
      </c>
      <c r="H227" s="41" t="s">
        <v>172</v>
      </c>
      <c r="I227" s="2">
        <v>50</v>
      </c>
      <c r="J227" s="33">
        <f t="shared" si="6"/>
        <v>0</v>
      </c>
      <c r="K227" s="34"/>
      <c r="L227" s="35">
        <f t="shared" si="7"/>
        <v>50</v>
      </c>
      <c r="M227" s="9">
        <v>0</v>
      </c>
      <c r="N227" s="36"/>
      <c r="O227" s="36"/>
      <c r="P227" s="36"/>
      <c r="Q227" s="36"/>
      <c r="R227" s="36"/>
      <c r="S227" s="36"/>
      <c r="T227" s="36"/>
      <c r="U227" s="36"/>
      <c r="V227" s="37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4"/>
      <c r="BA227" s="37"/>
    </row>
    <row r="228" spans="1:53" ht="11.25">
      <c r="A228" s="18" t="s">
        <v>382</v>
      </c>
      <c r="B228" s="18" t="s">
        <v>33</v>
      </c>
      <c r="C228" s="31" t="s">
        <v>46</v>
      </c>
      <c r="D228" s="31">
        <v>73</v>
      </c>
      <c r="E228" s="16"/>
      <c r="F228" s="16"/>
      <c r="G228" s="3" t="s">
        <v>104</v>
      </c>
      <c r="H228" s="49" t="s">
        <v>219</v>
      </c>
      <c r="I228" s="2">
        <v>30</v>
      </c>
      <c r="J228" s="33">
        <f t="shared" si="6"/>
        <v>0</v>
      </c>
      <c r="K228" s="34"/>
      <c r="L228" s="35">
        <f t="shared" si="7"/>
        <v>30</v>
      </c>
      <c r="M228" s="9">
        <v>0</v>
      </c>
      <c r="N228" s="36"/>
      <c r="O228" s="36"/>
      <c r="P228" s="36"/>
      <c r="Q228" s="36"/>
      <c r="R228" s="36"/>
      <c r="S228" s="36"/>
      <c r="T228" s="36"/>
      <c r="U228" s="36"/>
      <c r="V228" s="37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4"/>
      <c r="BA228" s="37"/>
    </row>
    <row r="229" spans="1:53" ht="11.25">
      <c r="A229" s="18" t="s">
        <v>182</v>
      </c>
      <c r="B229" s="18" t="s">
        <v>183</v>
      </c>
      <c r="C229" s="31" t="s">
        <v>17</v>
      </c>
      <c r="D229" s="31">
        <v>73</v>
      </c>
      <c r="E229" s="4">
        <v>3</v>
      </c>
      <c r="F229" s="4">
        <v>3</v>
      </c>
      <c r="G229" s="3" t="s">
        <v>105</v>
      </c>
      <c r="H229" s="41" t="s">
        <v>172</v>
      </c>
      <c r="I229" s="2">
        <v>50</v>
      </c>
      <c r="J229" s="33">
        <f t="shared" si="6"/>
        <v>31</v>
      </c>
      <c r="K229" s="34"/>
      <c r="L229" s="35">
        <f t="shared" si="7"/>
        <v>19</v>
      </c>
      <c r="M229" s="9">
        <v>9</v>
      </c>
      <c r="N229" s="36">
        <v>6</v>
      </c>
      <c r="O229" s="36"/>
      <c r="P229" s="36"/>
      <c r="Q229" s="36"/>
      <c r="R229" s="36"/>
      <c r="S229" s="36"/>
      <c r="T229" s="36"/>
      <c r="U229" s="36"/>
      <c r="V229" s="37"/>
      <c r="W229" s="36">
        <v>6</v>
      </c>
      <c r="X229" s="36"/>
      <c r="Y229" s="36"/>
      <c r="Z229" s="36"/>
      <c r="AA229" s="36"/>
      <c r="AB229" s="36">
        <v>8</v>
      </c>
      <c r="AC229" s="36"/>
      <c r="AD229" s="36"/>
      <c r="AE229" s="36"/>
      <c r="AF229" s="36"/>
      <c r="AG229" s="36"/>
      <c r="AH229" s="36">
        <v>2</v>
      </c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4"/>
      <c r="BA229" s="37"/>
    </row>
    <row r="230" spans="1:53" ht="11.25">
      <c r="A230" s="18" t="s">
        <v>383</v>
      </c>
      <c r="B230" s="18" t="s">
        <v>384</v>
      </c>
      <c r="C230" s="31" t="s">
        <v>203</v>
      </c>
      <c r="D230" s="31">
        <v>73</v>
      </c>
      <c r="E230" s="16"/>
      <c r="F230" s="16"/>
      <c r="G230" s="3" t="s">
        <v>105</v>
      </c>
      <c r="H230" s="41" t="s">
        <v>172</v>
      </c>
      <c r="I230" s="2">
        <v>50</v>
      </c>
      <c r="J230" s="33">
        <f t="shared" si="6"/>
        <v>0</v>
      </c>
      <c r="K230" s="34"/>
      <c r="L230" s="35">
        <f t="shared" si="7"/>
        <v>50</v>
      </c>
      <c r="M230" s="9">
        <v>0</v>
      </c>
      <c r="N230" s="36"/>
      <c r="O230" s="36"/>
      <c r="P230" s="36"/>
      <c r="Q230" s="36"/>
      <c r="R230" s="36"/>
      <c r="S230" s="36"/>
      <c r="T230" s="36"/>
      <c r="U230" s="36"/>
      <c r="V230" s="37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4"/>
      <c r="BA230" s="37"/>
    </row>
    <row r="231" spans="1:53" ht="11.25">
      <c r="A231" s="18" t="s">
        <v>243</v>
      </c>
      <c r="B231" s="18" t="s">
        <v>244</v>
      </c>
      <c r="C231" s="42" t="s">
        <v>46</v>
      </c>
      <c r="D231" s="42">
        <v>73</v>
      </c>
      <c r="E231" s="5">
        <v>4</v>
      </c>
      <c r="F231" s="4">
        <v>4</v>
      </c>
      <c r="G231" s="49" t="s">
        <v>130</v>
      </c>
      <c r="H231" s="49" t="s">
        <v>219</v>
      </c>
      <c r="I231" s="1">
        <v>30</v>
      </c>
      <c r="J231" s="33">
        <f t="shared" si="6"/>
        <v>8</v>
      </c>
      <c r="K231" s="34"/>
      <c r="L231" s="35">
        <f t="shared" si="7"/>
        <v>22</v>
      </c>
      <c r="M231" s="9">
        <v>0</v>
      </c>
      <c r="N231" s="36"/>
      <c r="O231" s="36"/>
      <c r="P231" s="36"/>
      <c r="Q231" s="36"/>
      <c r="R231" s="36"/>
      <c r="S231" s="36"/>
      <c r="T231" s="36"/>
      <c r="U231" s="36"/>
      <c r="V231" s="37"/>
      <c r="W231" s="36">
        <v>2</v>
      </c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>
        <v>6</v>
      </c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4"/>
      <c r="BA231" s="37"/>
    </row>
    <row r="232" spans="1:53" ht="11.25">
      <c r="A232" s="18" t="s">
        <v>70</v>
      </c>
      <c r="B232" s="18" t="s">
        <v>5</v>
      </c>
      <c r="C232" s="42" t="s">
        <v>17</v>
      </c>
      <c r="D232" s="42">
        <v>73</v>
      </c>
      <c r="E232" s="4">
        <v>3</v>
      </c>
      <c r="F232" s="4">
        <v>3</v>
      </c>
      <c r="G232" s="49" t="s">
        <v>105</v>
      </c>
      <c r="H232" s="49" t="s">
        <v>172</v>
      </c>
      <c r="I232" s="1">
        <v>50</v>
      </c>
      <c r="J232" s="33">
        <f t="shared" si="6"/>
        <v>0</v>
      </c>
      <c r="K232" s="34"/>
      <c r="L232" s="35">
        <f t="shared" si="7"/>
        <v>50</v>
      </c>
      <c r="M232" s="9">
        <v>0</v>
      </c>
      <c r="N232" s="36"/>
      <c r="O232" s="36"/>
      <c r="P232" s="36"/>
      <c r="Q232" s="36"/>
      <c r="R232" s="36"/>
      <c r="S232" s="36"/>
      <c r="T232" s="36"/>
      <c r="U232" s="36"/>
      <c r="V232" s="37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4"/>
      <c r="BA232" s="37"/>
    </row>
    <row r="233" spans="1:53" ht="11.25">
      <c r="A233" s="18" t="s">
        <v>150</v>
      </c>
      <c r="B233" s="18" t="s">
        <v>180</v>
      </c>
      <c r="C233" s="31" t="s">
        <v>41</v>
      </c>
      <c r="D233" s="31">
        <v>73</v>
      </c>
      <c r="E233" s="4" t="s">
        <v>112</v>
      </c>
      <c r="F233" s="4" t="s">
        <v>112</v>
      </c>
      <c r="G233" s="3" t="s">
        <v>126</v>
      </c>
      <c r="H233" s="48" t="s">
        <v>126</v>
      </c>
      <c r="I233" s="1">
        <v>0</v>
      </c>
      <c r="J233" s="33">
        <f t="shared" si="6"/>
        <v>0</v>
      </c>
      <c r="K233" s="34"/>
      <c r="L233" s="35">
        <f t="shared" si="7"/>
        <v>0</v>
      </c>
      <c r="M233" s="9">
        <v>0</v>
      </c>
      <c r="N233" s="36"/>
      <c r="O233" s="36"/>
      <c r="P233" s="36"/>
      <c r="Q233" s="36"/>
      <c r="R233" s="36"/>
      <c r="S233" s="36"/>
      <c r="T233" s="36"/>
      <c r="U233" s="36"/>
      <c r="V233" s="37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4"/>
      <c r="BA233" s="37"/>
    </row>
    <row r="234" spans="1:53" ht="22.5">
      <c r="A234" s="18" t="s">
        <v>169</v>
      </c>
      <c r="B234" s="18" t="s">
        <v>15</v>
      </c>
      <c r="C234" s="42" t="s">
        <v>46</v>
      </c>
      <c r="D234" s="42">
        <v>73</v>
      </c>
      <c r="E234" s="4">
        <v>5</v>
      </c>
      <c r="F234" s="4">
        <v>5</v>
      </c>
      <c r="G234" s="3" t="s">
        <v>129</v>
      </c>
      <c r="H234" s="40" t="s">
        <v>174</v>
      </c>
      <c r="I234" s="1">
        <v>50</v>
      </c>
      <c r="J234" s="33">
        <f t="shared" si="6"/>
        <v>2</v>
      </c>
      <c r="K234" s="34"/>
      <c r="L234" s="35">
        <f t="shared" si="7"/>
        <v>48</v>
      </c>
      <c r="M234" s="9">
        <v>2</v>
      </c>
      <c r="N234" s="36"/>
      <c r="O234" s="36"/>
      <c r="P234" s="36"/>
      <c r="Q234" s="36"/>
      <c r="R234" s="36"/>
      <c r="S234" s="36"/>
      <c r="T234" s="36"/>
      <c r="U234" s="36"/>
      <c r="V234" s="37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4"/>
      <c r="BA234" s="37"/>
    </row>
    <row r="235" spans="1:53" ht="11.25">
      <c r="A235" s="18" t="s">
        <v>385</v>
      </c>
      <c r="B235" s="18" t="s">
        <v>331</v>
      </c>
      <c r="C235" s="42" t="s">
        <v>41</v>
      </c>
      <c r="D235" s="42">
        <v>73</v>
      </c>
      <c r="E235" s="4" t="s">
        <v>112</v>
      </c>
      <c r="F235" s="4" t="s">
        <v>112</v>
      </c>
      <c r="G235" s="3" t="s">
        <v>126</v>
      </c>
      <c r="H235" s="48" t="s">
        <v>126</v>
      </c>
      <c r="I235" s="1">
        <v>0</v>
      </c>
      <c r="J235" s="33">
        <f t="shared" si="6"/>
        <v>0</v>
      </c>
      <c r="K235" s="34"/>
      <c r="L235" s="35">
        <f t="shared" si="7"/>
        <v>0</v>
      </c>
      <c r="M235" s="9">
        <v>0</v>
      </c>
      <c r="N235" s="36"/>
      <c r="O235" s="36"/>
      <c r="P235" s="36"/>
      <c r="Q235" s="36"/>
      <c r="R235" s="36"/>
      <c r="S235" s="36"/>
      <c r="T235" s="36"/>
      <c r="U235" s="36"/>
      <c r="V235" s="37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4"/>
      <c r="BA235" s="37"/>
    </row>
    <row r="236" spans="1:53" ht="22.5">
      <c r="A236" s="18" t="s">
        <v>385</v>
      </c>
      <c r="B236" s="18" t="s">
        <v>7</v>
      </c>
      <c r="C236" s="42" t="s">
        <v>41</v>
      </c>
      <c r="D236" s="42">
        <v>73</v>
      </c>
      <c r="E236" s="16"/>
      <c r="F236" s="16"/>
      <c r="G236" s="3" t="s">
        <v>129</v>
      </c>
      <c r="H236" s="40" t="s">
        <v>174</v>
      </c>
      <c r="I236" s="1">
        <v>50</v>
      </c>
      <c r="J236" s="33">
        <f t="shared" si="6"/>
        <v>0</v>
      </c>
      <c r="K236" s="34"/>
      <c r="L236" s="35">
        <f t="shared" si="7"/>
        <v>50</v>
      </c>
      <c r="M236" s="9">
        <v>0</v>
      </c>
      <c r="N236" s="36"/>
      <c r="O236" s="36"/>
      <c r="P236" s="36"/>
      <c r="Q236" s="36"/>
      <c r="R236" s="36"/>
      <c r="S236" s="36"/>
      <c r="T236" s="36"/>
      <c r="U236" s="36"/>
      <c r="V236" s="37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4"/>
      <c r="BA236" s="37"/>
    </row>
    <row r="237" spans="1:53" ht="11.25">
      <c r="A237" s="11" t="s">
        <v>161</v>
      </c>
      <c r="B237" s="11" t="s">
        <v>33</v>
      </c>
      <c r="C237" s="44" t="s">
        <v>17</v>
      </c>
      <c r="D237" s="44">
        <v>73</v>
      </c>
      <c r="E237" s="12">
        <v>2</v>
      </c>
      <c r="F237" s="12">
        <v>1</v>
      </c>
      <c r="G237" s="13" t="s">
        <v>104</v>
      </c>
      <c r="H237" s="58" t="s">
        <v>171</v>
      </c>
      <c r="I237" s="1">
        <v>30</v>
      </c>
      <c r="J237" s="53">
        <f t="shared" si="6"/>
        <v>14</v>
      </c>
      <c r="K237" s="34"/>
      <c r="L237" s="54">
        <f t="shared" si="7"/>
        <v>16</v>
      </c>
      <c r="M237" s="9">
        <v>12</v>
      </c>
      <c r="N237" s="36"/>
      <c r="O237" s="36"/>
      <c r="P237" s="36"/>
      <c r="Q237" s="36"/>
      <c r="R237" s="36"/>
      <c r="S237" s="36"/>
      <c r="T237" s="36"/>
      <c r="U237" s="36"/>
      <c r="V237" s="37"/>
      <c r="W237" s="36"/>
      <c r="X237" s="36"/>
      <c r="Y237" s="36">
        <v>2</v>
      </c>
      <c r="Z237" s="36"/>
      <c r="AA237" s="36"/>
      <c r="AB237" s="36"/>
      <c r="AC237" s="36"/>
      <c r="AD237" s="36"/>
      <c r="AE237" s="36"/>
      <c r="AF237" s="36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37"/>
    </row>
    <row r="238" spans="1:53" ht="11.25">
      <c r="A238" s="18" t="s">
        <v>161</v>
      </c>
      <c r="B238" s="18" t="s">
        <v>33</v>
      </c>
      <c r="C238" s="42" t="s">
        <v>17</v>
      </c>
      <c r="D238" s="42">
        <v>73</v>
      </c>
      <c r="E238" s="4">
        <v>1</v>
      </c>
      <c r="F238" s="4">
        <v>1</v>
      </c>
      <c r="G238" s="3" t="s">
        <v>104</v>
      </c>
      <c r="H238" s="43" t="s">
        <v>171</v>
      </c>
      <c r="I238" s="1">
        <v>30</v>
      </c>
      <c r="J238" s="33">
        <f t="shared" si="6"/>
        <v>0</v>
      </c>
      <c r="K238" s="34"/>
      <c r="L238" s="35">
        <f t="shared" si="7"/>
        <v>30</v>
      </c>
      <c r="M238" s="9">
        <v>0</v>
      </c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4"/>
      <c r="BA238" s="37"/>
    </row>
    <row r="239" spans="1:53" ht="11.25">
      <c r="A239" s="18" t="s">
        <v>386</v>
      </c>
      <c r="B239" s="18" t="s">
        <v>22</v>
      </c>
      <c r="C239" s="42" t="s">
        <v>41</v>
      </c>
      <c r="D239" s="42">
        <v>73</v>
      </c>
      <c r="E239" s="16"/>
      <c r="F239" s="16"/>
      <c r="G239" s="3" t="s">
        <v>106</v>
      </c>
      <c r="H239" s="32" t="s">
        <v>170</v>
      </c>
      <c r="I239" s="1">
        <v>40</v>
      </c>
      <c r="J239" s="33">
        <f t="shared" si="6"/>
        <v>0</v>
      </c>
      <c r="K239" s="34"/>
      <c r="L239" s="35">
        <f t="shared" si="7"/>
        <v>40</v>
      </c>
      <c r="M239" s="9">
        <v>0</v>
      </c>
      <c r="N239" s="36"/>
      <c r="O239" s="36"/>
      <c r="P239" s="36"/>
      <c r="Q239" s="36"/>
      <c r="R239" s="36"/>
      <c r="S239" s="36"/>
      <c r="T239" s="36"/>
      <c r="U239" s="36"/>
      <c r="V239" s="37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4"/>
      <c r="BA239" s="37"/>
    </row>
    <row r="240" spans="1:53" ht="11.25">
      <c r="A240" s="18" t="s">
        <v>468</v>
      </c>
      <c r="B240" s="18" t="s">
        <v>469</v>
      </c>
      <c r="C240" s="42" t="s">
        <v>450</v>
      </c>
      <c r="D240" s="42">
        <v>74</v>
      </c>
      <c r="E240" s="4" t="s">
        <v>112</v>
      </c>
      <c r="F240" s="4" t="s">
        <v>112</v>
      </c>
      <c r="G240" s="3" t="s">
        <v>126</v>
      </c>
      <c r="H240" s="48" t="s">
        <v>126</v>
      </c>
      <c r="I240" s="1">
        <v>0</v>
      </c>
      <c r="J240" s="33">
        <f t="shared" si="6"/>
        <v>0</v>
      </c>
      <c r="K240" s="34"/>
      <c r="L240" s="35">
        <f t="shared" si="7"/>
        <v>0</v>
      </c>
      <c r="M240" s="9">
        <v>0</v>
      </c>
      <c r="N240" s="36"/>
      <c r="O240" s="36"/>
      <c r="P240" s="36"/>
      <c r="Q240" s="36"/>
      <c r="R240" s="36"/>
      <c r="S240" s="36"/>
      <c r="T240" s="36"/>
      <c r="U240" s="36"/>
      <c r="V240" s="37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4"/>
      <c r="BA240" s="37"/>
    </row>
    <row r="241" spans="1:53" ht="11.25">
      <c r="A241" s="18" t="s">
        <v>387</v>
      </c>
      <c r="B241" s="18" t="s">
        <v>388</v>
      </c>
      <c r="C241" s="42" t="s">
        <v>90</v>
      </c>
      <c r="D241" s="42">
        <v>73</v>
      </c>
      <c r="E241" s="4" t="s">
        <v>112</v>
      </c>
      <c r="F241" s="4" t="s">
        <v>112</v>
      </c>
      <c r="G241" s="3" t="s">
        <v>126</v>
      </c>
      <c r="H241" s="48" t="s">
        <v>126</v>
      </c>
      <c r="I241" s="1">
        <v>0</v>
      </c>
      <c r="J241" s="33">
        <f t="shared" si="6"/>
        <v>0</v>
      </c>
      <c r="K241" s="34"/>
      <c r="L241" s="35">
        <f t="shared" si="7"/>
        <v>0</v>
      </c>
      <c r="M241" s="9">
        <v>0</v>
      </c>
      <c r="N241" s="36"/>
      <c r="O241" s="36"/>
      <c r="P241" s="36"/>
      <c r="Q241" s="36"/>
      <c r="R241" s="36"/>
      <c r="S241" s="36"/>
      <c r="T241" s="36"/>
      <c r="U241" s="36"/>
      <c r="V241" s="37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4"/>
      <c r="BA241" s="37"/>
    </row>
    <row r="242" spans="1:53" ht="11.25">
      <c r="A242" s="18" t="s">
        <v>389</v>
      </c>
      <c r="B242" s="18" t="s">
        <v>390</v>
      </c>
      <c r="C242" s="42" t="s">
        <v>92</v>
      </c>
      <c r="D242" s="42">
        <v>73</v>
      </c>
      <c r="E242" s="16"/>
      <c r="F242" s="16"/>
      <c r="G242" s="3" t="s">
        <v>104</v>
      </c>
      <c r="H242" s="43" t="s">
        <v>171</v>
      </c>
      <c r="I242" s="1">
        <v>30</v>
      </c>
      <c r="J242" s="33">
        <f t="shared" si="6"/>
        <v>0</v>
      </c>
      <c r="K242" s="34"/>
      <c r="L242" s="35">
        <f t="shared" si="7"/>
        <v>30</v>
      </c>
      <c r="M242" s="9">
        <v>0</v>
      </c>
      <c r="N242" s="36"/>
      <c r="O242" s="36"/>
      <c r="P242" s="36"/>
      <c r="Q242" s="36"/>
      <c r="R242" s="36"/>
      <c r="S242" s="36"/>
      <c r="T242" s="36"/>
      <c r="U242" s="36"/>
      <c r="V242" s="37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4"/>
      <c r="BA242" s="37"/>
    </row>
    <row r="243" spans="1:53" ht="11.25">
      <c r="A243" s="18" t="s">
        <v>205</v>
      </c>
      <c r="B243" s="18" t="s">
        <v>206</v>
      </c>
      <c r="C243" s="39" t="s">
        <v>46</v>
      </c>
      <c r="D243" s="39">
        <v>73</v>
      </c>
      <c r="E243" s="4">
        <v>3</v>
      </c>
      <c r="F243" s="4">
        <v>3</v>
      </c>
      <c r="G243" s="3" t="s">
        <v>104</v>
      </c>
      <c r="H243" s="43" t="s">
        <v>171</v>
      </c>
      <c r="I243" s="1">
        <v>30</v>
      </c>
      <c r="J243" s="33">
        <f t="shared" si="6"/>
        <v>3</v>
      </c>
      <c r="K243" s="34"/>
      <c r="L243" s="35">
        <f t="shared" si="7"/>
        <v>27</v>
      </c>
      <c r="M243" s="9">
        <v>3</v>
      </c>
      <c r="N243" s="36"/>
      <c r="O243" s="36"/>
      <c r="P243" s="36"/>
      <c r="Q243" s="36"/>
      <c r="R243" s="36"/>
      <c r="S243" s="36"/>
      <c r="T243" s="36"/>
      <c r="U243" s="36"/>
      <c r="V243" s="37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4"/>
      <c r="BA243" s="37"/>
    </row>
    <row r="244" spans="1:53" ht="11.25">
      <c r="A244" s="18" t="s">
        <v>391</v>
      </c>
      <c r="B244" s="18" t="s">
        <v>26</v>
      </c>
      <c r="C244" s="31" t="s">
        <v>41</v>
      </c>
      <c r="D244" s="31">
        <v>73</v>
      </c>
      <c r="E244" s="16"/>
      <c r="F244" s="16"/>
      <c r="G244" s="3" t="s">
        <v>104</v>
      </c>
      <c r="H244" s="43" t="s">
        <v>171</v>
      </c>
      <c r="I244" s="1">
        <v>30</v>
      </c>
      <c r="J244" s="33">
        <f t="shared" si="6"/>
        <v>0</v>
      </c>
      <c r="K244" s="34"/>
      <c r="L244" s="35">
        <f t="shared" si="7"/>
        <v>30</v>
      </c>
      <c r="M244" s="9">
        <v>0</v>
      </c>
      <c r="N244" s="36"/>
      <c r="O244" s="36"/>
      <c r="P244" s="36"/>
      <c r="Q244" s="36"/>
      <c r="R244" s="36"/>
      <c r="S244" s="36"/>
      <c r="T244" s="36"/>
      <c r="U244" s="36"/>
      <c r="V244" s="37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4"/>
      <c r="BA244" s="37"/>
    </row>
    <row r="245" spans="1:53" ht="11.25">
      <c r="A245" s="18" t="s">
        <v>191</v>
      </c>
      <c r="B245" s="18" t="s">
        <v>11</v>
      </c>
      <c r="C245" s="42" t="s">
        <v>190</v>
      </c>
      <c r="D245" s="42">
        <v>74</v>
      </c>
      <c r="E245" s="4">
        <v>5</v>
      </c>
      <c r="F245" s="4">
        <v>5</v>
      </c>
      <c r="G245" s="3" t="s">
        <v>105</v>
      </c>
      <c r="H245" s="41" t="s">
        <v>172</v>
      </c>
      <c r="I245" s="2">
        <v>50</v>
      </c>
      <c r="J245" s="33">
        <f t="shared" si="6"/>
        <v>15</v>
      </c>
      <c r="K245" s="34"/>
      <c r="L245" s="35">
        <f t="shared" si="7"/>
        <v>35</v>
      </c>
      <c r="M245" s="9">
        <v>1</v>
      </c>
      <c r="N245" s="36"/>
      <c r="O245" s="36"/>
      <c r="P245" s="36"/>
      <c r="Q245" s="36"/>
      <c r="R245" s="36"/>
      <c r="S245" s="36"/>
      <c r="T245" s="36"/>
      <c r="U245" s="36"/>
      <c r="V245" s="37"/>
      <c r="W245" s="36"/>
      <c r="X245" s="36"/>
      <c r="Y245" s="36"/>
      <c r="Z245" s="36"/>
      <c r="AA245" s="36"/>
      <c r="AB245" s="36">
        <v>8</v>
      </c>
      <c r="AC245" s="36">
        <v>6</v>
      </c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4"/>
      <c r="BA245" s="37"/>
    </row>
    <row r="246" spans="1:53" ht="11.25">
      <c r="A246" s="18" t="s">
        <v>249</v>
      </c>
      <c r="B246" s="18" t="s">
        <v>76</v>
      </c>
      <c r="C246" s="42" t="s">
        <v>34</v>
      </c>
      <c r="D246" s="42">
        <v>73</v>
      </c>
      <c r="E246" s="5">
        <v>4</v>
      </c>
      <c r="F246" s="4">
        <v>4</v>
      </c>
      <c r="G246" s="3" t="s">
        <v>104</v>
      </c>
      <c r="H246" s="43" t="s">
        <v>171</v>
      </c>
      <c r="I246" s="1">
        <v>30</v>
      </c>
      <c r="J246" s="33">
        <f t="shared" si="6"/>
        <v>0</v>
      </c>
      <c r="K246" s="34"/>
      <c r="L246" s="35">
        <f t="shared" si="7"/>
        <v>30</v>
      </c>
      <c r="M246" s="9">
        <v>0</v>
      </c>
      <c r="N246" s="36"/>
      <c r="O246" s="36"/>
      <c r="P246" s="36"/>
      <c r="Q246" s="36"/>
      <c r="R246" s="36"/>
      <c r="S246" s="36"/>
      <c r="T246" s="36"/>
      <c r="U246" s="36"/>
      <c r="V246" s="37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4"/>
      <c r="BA246" s="37"/>
    </row>
    <row r="247" spans="1:53" ht="11.25">
      <c r="A247" s="18" t="s">
        <v>392</v>
      </c>
      <c r="B247" s="18" t="s">
        <v>222</v>
      </c>
      <c r="C247" s="42" t="s">
        <v>203</v>
      </c>
      <c r="D247" s="42">
        <v>73</v>
      </c>
      <c r="E247" s="16"/>
      <c r="F247" s="16"/>
      <c r="G247" s="3" t="s">
        <v>105</v>
      </c>
      <c r="H247" s="41" t="s">
        <v>172</v>
      </c>
      <c r="I247" s="2">
        <v>50</v>
      </c>
      <c r="J247" s="33">
        <f t="shared" si="6"/>
        <v>0</v>
      </c>
      <c r="K247" s="34"/>
      <c r="L247" s="35">
        <f t="shared" si="7"/>
        <v>50</v>
      </c>
      <c r="M247" s="9">
        <v>0</v>
      </c>
      <c r="N247" s="36"/>
      <c r="O247" s="36"/>
      <c r="P247" s="36"/>
      <c r="Q247" s="36"/>
      <c r="R247" s="36"/>
      <c r="S247" s="36"/>
      <c r="T247" s="36"/>
      <c r="U247" s="36"/>
      <c r="V247" s="37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4"/>
      <c r="BA247" s="37"/>
    </row>
    <row r="248" spans="1:53" ht="11.25">
      <c r="A248" s="18" t="s">
        <v>68</v>
      </c>
      <c r="B248" s="18" t="s">
        <v>27</v>
      </c>
      <c r="C248" s="42" t="s">
        <v>17</v>
      </c>
      <c r="D248" s="42">
        <v>73</v>
      </c>
      <c r="E248" s="4">
        <v>3</v>
      </c>
      <c r="F248" s="4">
        <v>3</v>
      </c>
      <c r="G248" s="3" t="s">
        <v>105</v>
      </c>
      <c r="H248" s="41" t="s">
        <v>172</v>
      </c>
      <c r="I248" s="2">
        <v>50</v>
      </c>
      <c r="J248" s="33">
        <f t="shared" si="6"/>
        <v>7</v>
      </c>
      <c r="K248" s="34"/>
      <c r="L248" s="35">
        <f t="shared" si="7"/>
        <v>43</v>
      </c>
      <c r="M248" s="9">
        <v>0</v>
      </c>
      <c r="N248" s="36"/>
      <c r="O248" s="36"/>
      <c r="P248" s="36"/>
      <c r="Q248" s="36"/>
      <c r="R248" s="36"/>
      <c r="S248" s="36"/>
      <c r="T248" s="36"/>
      <c r="U248" s="36"/>
      <c r="V248" s="37"/>
      <c r="W248" s="36"/>
      <c r="X248" s="36"/>
      <c r="Y248" s="36"/>
      <c r="Z248" s="36"/>
      <c r="AA248" s="36"/>
      <c r="AB248" s="36">
        <v>6</v>
      </c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>
        <v>1</v>
      </c>
      <c r="AV248" s="36"/>
      <c r="AW248" s="36"/>
      <c r="AX248" s="36"/>
      <c r="AY248" s="36"/>
      <c r="AZ248" s="34"/>
      <c r="BA248" s="37"/>
    </row>
    <row r="249" spans="1:53" ht="11.25">
      <c r="A249" s="18" t="s">
        <v>393</v>
      </c>
      <c r="B249" s="18" t="s">
        <v>394</v>
      </c>
      <c r="C249" s="42" t="s">
        <v>41</v>
      </c>
      <c r="D249" s="42">
        <v>73</v>
      </c>
      <c r="E249" s="16"/>
      <c r="F249" s="16"/>
      <c r="G249" s="3" t="s">
        <v>104</v>
      </c>
      <c r="H249" s="43" t="s">
        <v>171</v>
      </c>
      <c r="I249" s="1">
        <v>30</v>
      </c>
      <c r="J249" s="33">
        <f t="shared" si="6"/>
        <v>0</v>
      </c>
      <c r="K249" s="34"/>
      <c r="L249" s="35">
        <f t="shared" si="7"/>
        <v>30</v>
      </c>
      <c r="M249" s="9">
        <v>0</v>
      </c>
      <c r="N249" s="36"/>
      <c r="O249" s="36"/>
      <c r="P249" s="36"/>
      <c r="Q249" s="36"/>
      <c r="R249" s="36"/>
      <c r="S249" s="36"/>
      <c r="T249" s="36"/>
      <c r="U249" s="36"/>
      <c r="V249" s="37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4"/>
      <c r="BA249" s="37"/>
    </row>
    <row r="250" spans="1:53" ht="11.25">
      <c r="A250" s="18" t="s">
        <v>111</v>
      </c>
      <c r="B250" s="18" t="s">
        <v>30</v>
      </c>
      <c r="C250" s="42" t="s">
        <v>46</v>
      </c>
      <c r="D250" s="42">
        <v>73</v>
      </c>
      <c r="E250" s="4">
        <v>4</v>
      </c>
      <c r="F250" s="4">
        <v>4</v>
      </c>
      <c r="G250" s="3" t="s">
        <v>106</v>
      </c>
      <c r="H250" s="32" t="s">
        <v>170</v>
      </c>
      <c r="I250" s="1">
        <v>40</v>
      </c>
      <c r="J250" s="33">
        <f t="shared" si="6"/>
        <v>12</v>
      </c>
      <c r="K250" s="34"/>
      <c r="L250" s="35">
        <f t="shared" si="7"/>
        <v>28</v>
      </c>
      <c r="M250" s="9">
        <v>6</v>
      </c>
      <c r="N250" s="36"/>
      <c r="O250" s="36"/>
      <c r="P250" s="36"/>
      <c r="Q250" s="36"/>
      <c r="R250" s="36"/>
      <c r="S250" s="36"/>
      <c r="T250" s="36"/>
      <c r="U250" s="36"/>
      <c r="W250" s="36"/>
      <c r="X250" s="36"/>
      <c r="Y250" s="36"/>
      <c r="Z250" s="37">
        <v>2</v>
      </c>
      <c r="AA250" s="36"/>
      <c r="AB250" s="36"/>
      <c r="AC250" s="36">
        <v>4</v>
      </c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4"/>
      <c r="BA250" s="37"/>
    </row>
    <row r="251" spans="1:53" ht="11.25">
      <c r="A251" s="18" t="s">
        <v>108</v>
      </c>
      <c r="B251" s="18" t="s">
        <v>109</v>
      </c>
      <c r="C251" s="42" t="s">
        <v>34</v>
      </c>
      <c r="D251" s="42">
        <v>73</v>
      </c>
      <c r="E251" s="4">
        <v>3</v>
      </c>
      <c r="F251" s="4">
        <v>3</v>
      </c>
      <c r="G251" s="3" t="s">
        <v>104</v>
      </c>
      <c r="H251" s="43" t="s">
        <v>171</v>
      </c>
      <c r="I251" s="1">
        <v>30</v>
      </c>
      <c r="J251" s="33">
        <f t="shared" si="6"/>
        <v>4</v>
      </c>
      <c r="K251" s="34"/>
      <c r="L251" s="35">
        <f t="shared" si="7"/>
        <v>26</v>
      </c>
      <c r="M251" s="9">
        <v>4</v>
      </c>
      <c r="N251" s="36"/>
      <c r="O251" s="36"/>
      <c r="P251" s="36"/>
      <c r="Q251" s="36"/>
      <c r="R251" s="36"/>
      <c r="S251" s="36"/>
      <c r="T251" s="36"/>
      <c r="U251" s="36"/>
      <c r="V251" s="37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4"/>
      <c r="BA251" s="37"/>
    </row>
    <row r="252" spans="1:53" ht="11.25">
      <c r="A252" s="18" t="s">
        <v>79</v>
      </c>
      <c r="B252" s="18" t="s">
        <v>3</v>
      </c>
      <c r="C252" s="42" t="s">
        <v>17</v>
      </c>
      <c r="D252" s="42">
        <v>73</v>
      </c>
      <c r="E252" s="4">
        <v>3</v>
      </c>
      <c r="F252" s="4">
        <v>3</v>
      </c>
      <c r="G252" s="3" t="s">
        <v>105</v>
      </c>
      <c r="H252" s="41" t="s">
        <v>172</v>
      </c>
      <c r="I252" s="2">
        <v>50</v>
      </c>
      <c r="J252" s="33">
        <f t="shared" si="6"/>
        <v>47</v>
      </c>
      <c r="K252" s="34"/>
      <c r="L252" s="51">
        <f t="shared" si="7"/>
        <v>3</v>
      </c>
      <c r="M252" s="9">
        <v>25</v>
      </c>
      <c r="N252" s="36"/>
      <c r="O252" s="36"/>
      <c r="P252" s="36"/>
      <c r="Q252" s="36"/>
      <c r="R252" s="36"/>
      <c r="S252" s="36"/>
      <c r="T252" s="36"/>
      <c r="U252" s="36"/>
      <c r="V252" s="37"/>
      <c r="W252" s="36">
        <v>4</v>
      </c>
      <c r="X252" s="36"/>
      <c r="Y252" s="36"/>
      <c r="Z252" s="36"/>
      <c r="AA252" s="36"/>
      <c r="AB252" s="36"/>
      <c r="AC252" s="36"/>
      <c r="AD252" s="36"/>
      <c r="AE252" s="36"/>
      <c r="AF252" s="36"/>
      <c r="AG252" s="36">
        <v>12</v>
      </c>
      <c r="AH252" s="36"/>
      <c r="AI252" s="36"/>
      <c r="AJ252" s="36"/>
      <c r="AK252" s="36"/>
      <c r="AL252" s="36"/>
      <c r="AM252" s="36"/>
      <c r="AN252" s="36">
        <v>4</v>
      </c>
      <c r="AO252" s="36"/>
      <c r="AP252" s="36"/>
      <c r="AQ252" s="36"/>
      <c r="AR252" s="36"/>
      <c r="AS252" s="36"/>
      <c r="AT252" s="36"/>
      <c r="AU252" s="36"/>
      <c r="AV252" s="36">
        <v>2</v>
      </c>
      <c r="AW252" s="36"/>
      <c r="AX252" s="36"/>
      <c r="AY252" s="36"/>
      <c r="AZ252" s="34"/>
      <c r="BA252" s="37"/>
    </row>
    <row r="253" spans="1:53" ht="11.25">
      <c r="A253" s="18" t="s">
        <v>79</v>
      </c>
      <c r="B253" s="18" t="s">
        <v>28</v>
      </c>
      <c r="C253" s="39" t="s">
        <v>17</v>
      </c>
      <c r="D253" s="39">
        <v>73</v>
      </c>
      <c r="E253" s="4" t="s">
        <v>112</v>
      </c>
      <c r="F253" s="4" t="s">
        <v>112</v>
      </c>
      <c r="G253" s="3" t="s">
        <v>126</v>
      </c>
      <c r="H253" s="48" t="s">
        <v>126</v>
      </c>
      <c r="I253" s="2">
        <v>0</v>
      </c>
      <c r="J253" s="33">
        <f t="shared" si="6"/>
        <v>6</v>
      </c>
      <c r="K253" s="34"/>
      <c r="L253" s="35">
        <f t="shared" si="7"/>
        <v>-6</v>
      </c>
      <c r="M253" s="9">
        <v>6</v>
      </c>
      <c r="N253" s="36"/>
      <c r="O253" s="36"/>
      <c r="P253" s="36"/>
      <c r="Q253" s="36"/>
      <c r="R253" s="36"/>
      <c r="S253" s="36"/>
      <c r="T253" s="36"/>
      <c r="U253" s="36"/>
      <c r="V253" s="37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4"/>
      <c r="BA253" s="37"/>
    </row>
    <row r="254" spans="1:53" ht="11.25">
      <c r="A254" s="18" t="s">
        <v>445</v>
      </c>
      <c r="B254" s="18" t="s">
        <v>10</v>
      </c>
      <c r="C254" s="39" t="s">
        <v>164</v>
      </c>
      <c r="D254" s="39">
        <v>74</v>
      </c>
      <c r="E254" s="4">
        <v>4</v>
      </c>
      <c r="F254" s="4">
        <v>4</v>
      </c>
      <c r="G254" s="3" t="s">
        <v>106</v>
      </c>
      <c r="H254" s="32" t="s">
        <v>170</v>
      </c>
      <c r="I254" s="1">
        <v>40</v>
      </c>
      <c r="J254" s="33">
        <f t="shared" si="6"/>
        <v>0</v>
      </c>
      <c r="K254" s="34"/>
      <c r="L254" s="35">
        <f t="shared" si="7"/>
        <v>40</v>
      </c>
      <c r="M254" s="9">
        <v>0</v>
      </c>
      <c r="N254" s="36"/>
      <c r="O254" s="36"/>
      <c r="P254" s="36"/>
      <c r="Q254" s="36"/>
      <c r="R254" s="36"/>
      <c r="S254" s="36"/>
      <c r="T254" s="36"/>
      <c r="U254" s="36"/>
      <c r="V254" s="37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4"/>
      <c r="BA254" s="37"/>
    </row>
    <row r="255" spans="1:53" ht="11.25">
      <c r="A255" s="18" t="s">
        <v>193</v>
      </c>
      <c r="B255" s="18" t="s">
        <v>1</v>
      </c>
      <c r="C255" s="42" t="s">
        <v>46</v>
      </c>
      <c r="D255" s="42">
        <v>73</v>
      </c>
      <c r="E255" s="4">
        <v>4</v>
      </c>
      <c r="F255" s="4">
        <v>4</v>
      </c>
      <c r="G255" s="3" t="s">
        <v>106</v>
      </c>
      <c r="H255" s="32" t="s">
        <v>170</v>
      </c>
      <c r="I255" s="2">
        <v>40</v>
      </c>
      <c r="J255" s="33">
        <f t="shared" si="6"/>
        <v>0</v>
      </c>
      <c r="K255" s="34"/>
      <c r="L255" s="35">
        <f t="shared" si="7"/>
        <v>40</v>
      </c>
      <c r="M255" s="9">
        <v>0</v>
      </c>
      <c r="N255" s="36"/>
      <c r="O255" s="36"/>
      <c r="P255" s="36"/>
      <c r="Q255" s="36"/>
      <c r="R255" s="36"/>
      <c r="S255" s="36"/>
      <c r="T255" s="36"/>
      <c r="U255" s="36"/>
      <c r="V255" s="37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4"/>
      <c r="BA255" s="37"/>
    </row>
    <row r="256" spans="1:53" ht="11.25">
      <c r="A256" s="18" t="s">
        <v>181</v>
      </c>
      <c r="B256" s="18" t="s">
        <v>5</v>
      </c>
      <c r="C256" s="42" t="s">
        <v>17</v>
      </c>
      <c r="D256" s="42">
        <v>73</v>
      </c>
      <c r="E256" s="4">
        <v>4</v>
      </c>
      <c r="F256" s="4">
        <v>4</v>
      </c>
      <c r="G256" s="3" t="s">
        <v>106</v>
      </c>
      <c r="H256" s="32" t="s">
        <v>170</v>
      </c>
      <c r="I256" s="1">
        <v>40</v>
      </c>
      <c r="J256" s="33">
        <f t="shared" si="6"/>
        <v>20</v>
      </c>
      <c r="K256" s="34"/>
      <c r="L256" s="35">
        <f t="shared" si="7"/>
        <v>20</v>
      </c>
      <c r="M256" s="9">
        <v>10</v>
      </c>
      <c r="N256" s="36"/>
      <c r="O256" s="36">
        <v>8</v>
      </c>
      <c r="P256" s="36"/>
      <c r="Q256" s="36">
        <v>2</v>
      </c>
      <c r="R256" s="36"/>
      <c r="S256" s="36"/>
      <c r="T256" s="36"/>
      <c r="U256" s="36"/>
      <c r="V256" s="37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4"/>
      <c r="BA256" s="37"/>
    </row>
    <row r="257" spans="1:53" ht="11.25">
      <c r="A257" s="18" t="s">
        <v>66</v>
      </c>
      <c r="B257" s="18" t="s">
        <v>50</v>
      </c>
      <c r="C257" s="42" t="s">
        <v>46</v>
      </c>
      <c r="D257" s="42">
        <v>73</v>
      </c>
      <c r="E257" s="4">
        <v>3</v>
      </c>
      <c r="F257" s="4">
        <v>3</v>
      </c>
      <c r="G257" s="3" t="s">
        <v>106</v>
      </c>
      <c r="H257" s="32" t="s">
        <v>170</v>
      </c>
      <c r="I257" s="1">
        <v>40</v>
      </c>
      <c r="J257" s="33">
        <f t="shared" si="6"/>
        <v>2</v>
      </c>
      <c r="K257" s="34"/>
      <c r="L257" s="35">
        <f t="shared" si="7"/>
        <v>38</v>
      </c>
      <c r="M257" s="9">
        <v>0</v>
      </c>
      <c r="N257" s="36"/>
      <c r="O257" s="36"/>
      <c r="P257" s="36"/>
      <c r="Q257" s="36"/>
      <c r="R257" s="36"/>
      <c r="S257" s="36"/>
      <c r="T257" s="36"/>
      <c r="U257" s="36"/>
      <c r="V257" s="37"/>
      <c r="W257" s="36"/>
      <c r="X257" s="36"/>
      <c r="Y257" s="36"/>
      <c r="Z257" s="36"/>
      <c r="AA257" s="36"/>
      <c r="AB257" s="36">
        <v>2</v>
      </c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4"/>
      <c r="BA257" s="37"/>
    </row>
    <row r="258" spans="1:53" ht="11.25">
      <c r="A258" s="18" t="s">
        <v>110</v>
      </c>
      <c r="B258" s="18" t="s">
        <v>211</v>
      </c>
      <c r="C258" s="42" t="s">
        <v>118</v>
      </c>
      <c r="D258" s="42">
        <v>73</v>
      </c>
      <c r="E258" s="4">
        <v>2</v>
      </c>
      <c r="F258" s="4">
        <v>2</v>
      </c>
      <c r="G258" s="3" t="s">
        <v>104</v>
      </c>
      <c r="H258" s="49" t="s">
        <v>219</v>
      </c>
      <c r="I258" s="2">
        <v>30</v>
      </c>
      <c r="J258" s="33">
        <f t="shared" si="6"/>
        <v>1</v>
      </c>
      <c r="K258" s="34"/>
      <c r="L258" s="35">
        <f t="shared" si="7"/>
        <v>29</v>
      </c>
      <c r="M258" s="9">
        <v>1</v>
      </c>
      <c r="N258" s="36"/>
      <c r="O258" s="36"/>
      <c r="P258" s="36"/>
      <c r="Q258" s="36"/>
      <c r="R258" s="36"/>
      <c r="S258" s="36"/>
      <c r="T258" s="36"/>
      <c r="U258" s="36"/>
      <c r="V258" s="37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4"/>
      <c r="BA258" s="37"/>
    </row>
    <row r="259" spans="1:53" ht="11.25">
      <c r="A259" s="18" t="s">
        <v>110</v>
      </c>
      <c r="B259" s="18" t="s">
        <v>33</v>
      </c>
      <c r="C259" s="42" t="s">
        <v>41</v>
      </c>
      <c r="D259" s="42">
        <v>73</v>
      </c>
      <c r="E259" s="17"/>
      <c r="F259" s="17"/>
      <c r="G259" s="3" t="s">
        <v>104</v>
      </c>
      <c r="H259" s="49" t="s">
        <v>219</v>
      </c>
      <c r="I259" s="2">
        <v>30</v>
      </c>
      <c r="J259" s="33">
        <f aca="true" t="shared" si="8" ref="J259:J309">M259+SUM(N259:AZ259)</f>
        <v>0</v>
      </c>
      <c r="K259" s="34"/>
      <c r="L259" s="35">
        <f t="shared" si="7"/>
        <v>30</v>
      </c>
      <c r="M259" s="9">
        <v>0</v>
      </c>
      <c r="N259" s="36"/>
      <c r="O259" s="36"/>
      <c r="P259" s="36"/>
      <c r="Q259" s="36"/>
      <c r="R259" s="36"/>
      <c r="S259" s="36"/>
      <c r="T259" s="36"/>
      <c r="U259" s="36"/>
      <c r="V259" s="37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4"/>
      <c r="BA259" s="37"/>
    </row>
    <row r="260" spans="1:53" ht="11.25">
      <c r="A260" s="18" t="s">
        <v>110</v>
      </c>
      <c r="B260" s="18" t="s">
        <v>19</v>
      </c>
      <c r="C260" s="42" t="s">
        <v>41</v>
      </c>
      <c r="D260" s="42">
        <v>73</v>
      </c>
      <c r="E260" s="4">
        <v>4</v>
      </c>
      <c r="F260" s="4">
        <v>4</v>
      </c>
      <c r="G260" s="3" t="s">
        <v>105</v>
      </c>
      <c r="H260" s="41" t="s">
        <v>172</v>
      </c>
      <c r="I260" s="1">
        <v>50</v>
      </c>
      <c r="J260" s="33">
        <f t="shared" si="8"/>
        <v>0</v>
      </c>
      <c r="K260" s="34"/>
      <c r="L260" s="35">
        <f t="shared" si="7"/>
        <v>50</v>
      </c>
      <c r="M260" s="9">
        <v>0</v>
      </c>
      <c r="N260" s="36"/>
      <c r="O260" s="36"/>
      <c r="P260" s="36"/>
      <c r="Q260" s="36"/>
      <c r="R260" s="36"/>
      <c r="S260" s="36"/>
      <c r="T260" s="36"/>
      <c r="U260" s="36"/>
      <c r="V260" s="37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4"/>
      <c r="BA260" s="37"/>
    </row>
    <row r="261" spans="1:53" ht="11.25">
      <c r="A261" s="11" t="s">
        <v>124</v>
      </c>
      <c r="B261" s="11" t="s">
        <v>7</v>
      </c>
      <c r="C261" s="44" t="s">
        <v>90</v>
      </c>
      <c r="D261" s="44">
        <v>73</v>
      </c>
      <c r="E261" s="12">
        <v>5</v>
      </c>
      <c r="F261" s="12">
        <v>4</v>
      </c>
      <c r="G261" s="13" t="s">
        <v>104</v>
      </c>
      <c r="H261" s="58" t="s">
        <v>171</v>
      </c>
      <c r="I261" s="24">
        <v>30</v>
      </c>
      <c r="J261" s="46">
        <f t="shared" si="8"/>
        <v>27</v>
      </c>
      <c r="K261" s="47"/>
      <c r="L261" s="46">
        <f aca="true" t="shared" si="9" ref="L261:L309">I261-J261</f>
        <v>3</v>
      </c>
      <c r="M261" s="15">
        <v>13</v>
      </c>
      <c r="N261" s="36">
        <v>8</v>
      </c>
      <c r="O261" s="36"/>
      <c r="P261" s="36"/>
      <c r="Q261" s="36"/>
      <c r="R261" s="36"/>
      <c r="S261" s="36"/>
      <c r="T261" s="36"/>
      <c r="U261" s="36"/>
      <c r="V261" s="37">
        <f>12/2</f>
        <v>6</v>
      </c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  <c r="AQ261" s="47"/>
      <c r="AR261" s="47"/>
      <c r="AS261" s="47"/>
      <c r="AT261" s="47"/>
      <c r="AU261" s="47"/>
      <c r="AV261" s="47"/>
      <c r="AW261" s="47"/>
      <c r="AX261" s="47"/>
      <c r="AY261" s="47"/>
      <c r="AZ261" s="47"/>
      <c r="BA261" s="37"/>
    </row>
    <row r="262" spans="1:53" ht="11.25">
      <c r="A262" s="18" t="s">
        <v>124</v>
      </c>
      <c r="B262" s="18" t="s">
        <v>7</v>
      </c>
      <c r="C262" s="42" t="s">
        <v>90</v>
      </c>
      <c r="D262" s="42">
        <v>73</v>
      </c>
      <c r="E262" s="4">
        <v>4</v>
      </c>
      <c r="F262" s="4">
        <v>4</v>
      </c>
      <c r="G262" s="3" t="s">
        <v>104</v>
      </c>
      <c r="H262" s="43" t="s">
        <v>171</v>
      </c>
      <c r="I262" s="1">
        <v>30</v>
      </c>
      <c r="J262" s="33">
        <f t="shared" si="8"/>
        <v>0</v>
      </c>
      <c r="K262" s="34"/>
      <c r="L262" s="35">
        <f t="shared" si="9"/>
        <v>30</v>
      </c>
      <c r="M262" s="9">
        <v>0</v>
      </c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  <c r="AC262" s="47"/>
      <c r="AD262" s="47"/>
      <c r="AE262" s="47"/>
      <c r="AF262" s="47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4"/>
      <c r="BA262" s="37"/>
    </row>
    <row r="263" spans="1:53" ht="22.5">
      <c r="A263" s="18" t="s">
        <v>447</v>
      </c>
      <c r="B263" s="18" t="s">
        <v>20</v>
      </c>
      <c r="C263" s="42" t="s">
        <v>164</v>
      </c>
      <c r="D263" s="42">
        <v>74</v>
      </c>
      <c r="E263" s="17"/>
      <c r="F263" s="17"/>
      <c r="G263" s="3" t="s">
        <v>129</v>
      </c>
      <c r="H263" s="40" t="s">
        <v>174</v>
      </c>
      <c r="I263" s="2">
        <v>50</v>
      </c>
      <c r="J263" s="33">
        <f t="shared" si="8"/>
        <v>0</v>
      </c>
      <c r="K263" s="34"/>
      <c r="L263" s="35">
        <f t="shared" si="9"/>
        <v>50</v>
      </c>
      <c r="M263" s="9">
        <v>0</v>
      </c>
      <c r="N263" s="36"/>
      <c r="O263" s="36"/>
      <c r="P263" s="36"/>
      <c r="Q263" s="36"/>
      <c r="R263" s="36"/>
      <c r="S263" s="36"/>
      <c r="T263" s="36"/>
      <c r="U263" s="36"/>
      <c r="V263" s="37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4"/>
      <c r="BA263" s="37"/>
    </row>
    <row r="264" spans="1:53" ht="11.25">
      <c r="A264" s="18" t="s">
        <v>198</v>
      </c>
      <c r="B264" s="18" t="s">
        <v>199</v>
      </c>
      <c r="C264" s="42" t="s">
        <v>17</v>
      </c>
      <c r="D264" s="42">
        <v>73</v>
      </c>
      <c r="E264" s="4">
        <v>5</v>
      </c>
      <c r="F264" s="4">
        <v>5</v>
      </c>
      <c r="G264" s="3" t="s">
        <v>105</v>
      </c>
      <c r="H264" s="41" t="s">
        <v>172</v>
      </c>
      <c r="I264" s="2">
        <v>50</v>
      </c>
      <c r="J264" s="33">
        <f t="shared" si="8"/>
        <v>2</v>
      </c>
      <c r="K264" s="34"/>
      <c r="L264" s="35">
        <f t="shared" si="9"/>
        <v>48</v>
      </c>
      <c r="M264" s="9">
        <v>2</v>
      </c>
      <c r="N264" s="36"/>
      <c r="O264" s="36"/>
      <c r="P264" s="36"/>
      <c r="Q264" s="36"/>
      <c r="R264" s="36"/>
      <c r="S264" s="36"/>
      <c r="T264" s="36"/>
      <c r="U264" s="36"/>
      <c r="V264" s="37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4"/>
      <c r="BA264" s="37"/>
    </row>
    <row r="265" spans="1:53" ht="22.5">
      <c r="A265" s="59" t="s">
        <v>395</v>
      </c>
      <c r="B265" s="18" t="s">
        <v>396</v>
      </c>
      <c r="C265" s="42" t="s">
        <v>92</v>
      </c>
      <c r="D265" s="42">
        <v>73</v>
      </c>
      <c r="E265" s="17"/>
      <c r="F265" s="17"/>
      <c r="G265" s="3" t="s">
        <v>129</v>
      </c>
      <c r="H265" s="40" t="s">
        <v>174</v>
      </c>
      <c r="I265" s="2">
        <v>50</v>
      </c>
      <c r="J265" s="33">
        <f t="shared" si="8"/>
        <v>0</v>
      </c>
      <c r="K265" s="34"/>
      <c r="L265" s="35">
        <f t="shared" si="9"/>
        <v>50</v>
      </c>
      <c r="M265" s="9">
        <v>0</v>
      </c>
      <c r="N265" s="36"/>
      <c r="O265" s="36"/>
      <c r="P265" s="36"/>
      <c r="Q265" s="36"/>
      <c r="R265" s="36"/>
      <c r="S265" s="36"/>
      <c r="T265" s="36"/>
      <c r="U265" s="36"/>
      <c r="V265" s="37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4"/>
      <c r="BA265" s="37"/>
    </row>
    <row r="266" spans="1:53" ht="22.5">
      <c r="A266" s="59" t="s">
        <v>397</v>
      </c>
      <c r="B266" s="18" t="s">
        <v>103</v>
      </c>
      <c r="C266" s="42" t="s">
        <v>41</v>
      </c>
      <c r="D266" s="42">
        <v>73</v>
      </c>
      <c r="E266" s="17"/>
      <c r="F266" s="17"/>
      <c r="G266" s="3" t="s">
        <v>129</v>
      </c>
      <c r="H266" s="40" t="s">
        <v>174</v>
      </c>
      <c r="I266" s="2">
        <v>50</v>
      </c>
      <c r="J266" s="33">
        <f t="shared" si="8"/>
        <v>0</v>
      </c>
      <c r="K266" s="34"/>
      <c r="L266" s="35">
        <f t="shared" si="9"/>
        <v>50</v>
      </c>
      <c r="M266" s="9">
        <v>0</v>
      </c>
      <c r="N266" s="36"/>
      <c r="O266" s="36"/>
      <c r="P266" s="36"/>
      <c r="Q266" s="36"/>
      <c r="R266" s="36"/>
      <c r="S266" s="36"/>
      <c r="T266" s="36"/>
      <c r="U266" s="36"/>
      <c r="V266" s="37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4"/>
      <c r="BA266" s="37"/>
    </row>
    <row r="267" spans="1:53" ht="22.5">
      <c r="A267" s="59" t="s">
        <v>462</v>
      </c>
      <c r="B267" s="18" t="s">
        <v>100</v>
      </c>
      <c r="C267" s="42" t="s">
        <v>450</v>
      </c>
      <c r="D267" s="42">
        <v>74</v>
      </c>
      <c r="E267" s="17"/>
      <c r="F267" s="17"/>
      <c r="G267" s="3" t="s">
        <v>129</v>
      </c>
      <c r="H267" s="40" t="s">
        <v>174</v>
      </c>
      <c r="I267" s="2">
        <v>50</v>
      </c>
      <c r="J267" s="33">
        <f t="shared" si="8"/>
        <v>0</v>
      </c>
      <c r="K267" s="34"/>
      <c r="L267" s="35">
        <f t="shared" si="9"/>
        <v>50</v>
      </c>
      <c r="M267" s="9">
        <v>0</v>
      </c>
      <c r="N267" s="36"/>
      <c r="O267" s="36"/>
      <c r="P267" s="36"/>
      <c r="Q267" s="36"/>
      <c r="R267" s="36"/>
      <c r="S267" s="36"/>
      <c r="T267" s="36"/>
      <c r="U267" s="36"/>
      <c r="V267" s="37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4"/>
      <c r="BA267" s="37"/>
    </row>
    <row r="268" spans="1:53" ht="11.25">
      <c r="A268" s="59" t="s">
        <v>436</v>
      </c>
      <c r="B268" s="18" t="s">
        <v>305</v>
      </c>
      <c r="C268" s="42" t="s">
        <v>164</v>
      </c>
      <c r="D268" s="42">
        <v>74</v>
      </c>
      <c r="E268" s="4">
        <v>4</v>
      </c>
      <c r="F268" s="4">
        <v>4</v>
      </c>
      <c r="G268" s="3" t="s">
        <v>106</v>
      </c>
      <c r="H268" s="32" t="s">
        <v>170</v>
      </c>
      <c r="I268" s="2">
        <v>40</v>
      </c>
      <c r="J268" s="33">
        <f t="shared" si="8"/>
        <v>0</v>
      </c>
      <c r="K268" s="34"/>
      <c r="L268" s="35">
        <f t="shared" si="9"/>
        <v>40</v>
      </c>
      <c r="M268" s="9">
        <v>0</v>
      </c>
      <c r="N268" s="36"/>
      <c r="O268" s="36"/>
      <c r="P268" s="36"/>
      <c r="Q268" s="36"/>
      <c r="R268" s="36"/>
      <c r="S268" s="36"/>
      <c r="T268" s="36"/>
      <c r="U268" s="36"/>
      <c r="V268" s="37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4"/>
      <c r="BA268" s="37"/>
    </row>
    <row r="269" spans="1:53" ht="22.5">
      <c r="A269" s="59" t="s">
        <v>436</v>
      </c>
      <c r="B269" s="18" t="s">
        <v>7</v>
      </c>
      <c r="C269" s="42" t="s">
        <v>164</v>
      </c>
      <c r="D269" s="42">
        <v>74</v>
      </c>
      <c r="E269" s="4">
        <v>5</v>
      </c>
      <c r="F269" s="4">
        <v>5</v>
      </c>
      <c r="G269" s="3" t="s">
        <v>129</v>
      </c>
      <c r="H269" s="40" t="s">
        <v>174</v>
      </c>
      <c r="I269" s="2">
        <v>50</v>
      </c>
      <c r="J269" s="33">
        <f t="shared" si="8"/>
        <v>0</v>
      </c>
      <c r="K269" s="34"/>
      <c r="L269" s="35">
        <f t="shared" si="9"/>
        <v>50</v>
      </c>
      <c r="M269" s="9">
        <v>0</v>
      </c>
      <c r="N269" s="36"/>
      <c r="O269" s="36"/>
      <c r="P269" s="36"/>
      <c r="Q269" s="36"/>
      <c r="R269" s="36"/>
      <c r="S269" s="36"/>
      <c r="T269" s="36"/>
      <c r="U269" s="36"/>
      <c r="V269" s="37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4"/>
      <c r="BA269" s="37"/>
    </row>
    <row r="270" spans="1:53" ht="11.25">
      <c r="A270" s="59" t="s">
        <v>398</v>
      </c>
      <c r="B270" s="18" t="s">
        <v>19</v>
      </c>
      <c r="C270" s="31" t="s">
        <v>41</v>
      </c>
      <c r="D270" s="31">
        <v>73</v>
      </c>
      <c r="E270" s="4">
        <v>4</v>
      </c>
      <c r="F270" s="4">
        <v>4</v>
      </c>
      <c r="G270" s="3" t="s">
        <v>106</v>
      </c>
      <c r="H270" s="32" t="s">
        <v>170</v>
      </c>
      <c r="I270" s="2">
        <v>40</v>
      </c>
      <c r="J270" s="33">
        <f t="shared" si="8"/>
        <v>0</v>
      </c>
      <c r="K270" s="34"/>
      <c r="L270" s="35">
        <f t="shared" si="9"/>
        <v>40</v>
      </c>
      <c r="M270" s="9">
        <v>0</v>
      </c>
      <c r="N270" s="36"/>
      <c r="O270" s="36"/>
      <c r="P270" s="36"/>
      <c r="Q270" s="36"/>
      <c r="R270" s="36"/>
      <c r="S270" s="36"/>
      <c r="T270" s="36"/>
      <c r="U270" s="36"/>
      <c r="V270" s="37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4"/>
      <c r="BA270" s="37"/>
    </row>
    <row r="271" spans="1:53" ht="22.5">
      <c r="A271" s="59" t="s">
        <v>463</v>
      </c>
      <c r="B271" s="18" t="s">
        <v>13</v>
      </c>
      <c r="C271" s="31" t="s">
        <v>450</v>
      </c>
      <c r="D271" s="31">
        <v>74</v>
      </c>
      <c r="E271" s="17"/>
      <c r="F271" s="17"/>
      <c r="G271" s="3" t="s">
        <v>129</v>
      </c>
      <c r="H271" s="40" t="s">
        <v>174</v>
      </c>
      <c r="I271" s="2">
        <v>50</v>
      </c>
      <c r="J271" s="33">
        <f t="shared" si="8"/>
        <v>0</v>
      </c>
      <c r="K271" s="34"/>
      <c r="L271" s="35">
        <f t="shared" si="9"/>
        <v>50</v>
      </c>
      <c r="M271" s="9">
        <v>0</v>
      </c>
      <c r="N271" s="36"/>
      <c r="O271" s="36"/>
      <c r="P271" s="36"/>
      <c r="Q271" s="36"/>
      <c r="R271" s="36"/>
      <c r="S271" s="36"/>
      <c r="T271" s="36"/>
      <c r="U271" s="36"/>
      <c r="V271" s="37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4"/>
      <c r="BA271" s="37"/>
    </row>
    <row r="272" spans="1:53" ht="11.25">
      <c r="A272" s="59" t="s">
        <v>75</v>
      </c>
      <c r="B272" s="18" t="s">
        <v>14</v>
      </c>
      <c r="C272" s="42" t="s">
        <v>17</v>
      </c>
      <c r="D272" s="42">
        <v>73</v>
      </c>
      <c r="E272" s="4">
        <v>4</v>
      </c>
      <c r="F272" s="4">
        <v>4</v>
      </c>
      <c r="G272" s="3" t="s">
        <v>105</v>
      </c>
      <c r="H272" s="41" t="s">
        <v>172</v>
      </c>
      <c r="I272" s="2">
        <v>50</v>
      </c>
      <c r="J272" s="33">
        <f t="shared" si="8"/>
        <v>4</v>
      </c>
      <c r="K272" s="34"/>
      <c r="L272" s="35">
        <f t="shared" si="9"/>
        <v>46</v>
      </c>
      <c r="M272" s="9">
        <v>4</v>
      </c>
      <c r="N272" s="36"/>
      <c r="O272" s="36"/>
      <c r="P272" s="36"/>
      <c r="Q272" s="36"/>
      <c r="R272" s="36"/>
      <c r="S272" s="36"/>
      <c r="T272" s="36"/>
      <c r="U272" s="36"/>
      <c r="V272" s="37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4"/>
      <c r="BA272" s="37"/>
    </row>
    <row r="273" spans="1:53" ht="11.25">
      <c r="A273" s="59" t="s">
        <v>75</v>
      </c>
      <c r="B273" s="18" t="s">
        <v>116</v>
      </c>
      <c r="C273" s="42" t="s">
        <v>190</v>
      </c>
      <c r="D273" s="42">
        <v>74</v>
      </c>
      <c r="E273" s="4">
        <v>3</v>
      </c>
      <c r="F273" s="4">
        <v>3</v>
      </c>
      <c r="G273" s="3" t="s">
        <v>104</v>
      </c>
      <c r="H273" s="49" t="s">
        <v>219</v>
      </c>
      <c r="I273" s="2">
        <v>30</v>
      </c>
      <c r="J273" s="33">
        <f t="shared" si="8"/>
        <v>0</v>
      </c>
      <c r="K273" s="34"/>
      <c r="L273" s="35">
        <f t="shared" si="9"/>
        <v>30</v>
      </c>
      <c r="M273" s="9">
        <v>0</v>
      </c>
      <c r="N273" s="36"/>
      <c r="O273" s="36"/>
      <c r="P273" s="36"/>
      <c r="Q273" s="36"/>
      <c r="R273" s="36"/>
      <c r="S273" s="36"/>
      <c r="T273" s="36"/>
      <c r="U273" s="36"/>
      <c r="V273" s="37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4"/>
      <c r="BA273" s="37"/>
    </row>
    <row r="274" spans="1:53" ht="22.5">
      <c r="A274" s="18" t="s">
        <v>260</v>
      </c>
      <c r="B274" s="18" t="s">
        <v>26</v>
      </c>
      <c r="C274" s="42" t="s">
        <v>190</v>
      </c>
      <c r="D274" s="42">
        <v>74</v>
      </c>
      <c r="E274" s="5">
        <v>5</v>
      </c>
      <c r="F274" s="5">
        <v>5</v>
      </c>
      <c r="G274" s="3" t="s">
        <v>129</v>
      </c>
      <c r="H274" s="40" t="s">
        <v>174</v>
      </c>
      <c r="I274" s="2">
        <v>50</v>
      </c>
      <c r="J274" s="33">
        <f t="shared" si="8"/>
        <v>16</v>
      </c>
      <c r="K274" s="34"/>
      <c r="L274" s="35">
        <f t="shared" si="9"/>
        <v>34</v>
      </c>
      <c r="M274" s="9">
        <v>0</v>
      </c>
      <c r="N274" s="36"/>
      <c r="O274" s="36"/>
      <c r="P274" s="36"/>
      <c r="Q274" s="36"/>
      <c r="R274" s="36"/>
      <c r="S274" s="36"/>
      <c r="T274" s="36"/>
      <c r="U274" s="36"/>
      <c r="V274" s="37"/>
      <c r="W274" s="36"/>
      <c r="X274" s="36"/>
      <c r="Y274" s="36"/>
      <c r="Z274" s="36"/>
      <c r="AA274" s="36"/>
      <c r="AB274" s="36">
        <v>6</v>
      </c>
      <c r="AC274" s="36"/>
      <c r="AD274" s="36"/>
      <c r="AE274" s="36"/>
      <c r="AF274" s="36"/>
      <c r="AG274" s="36"/>
      <c r="AH274" s="36"/>
      <c r="AI274" s="36">
        <v>4</v>
      </c>
      <c r="AJ274" s="36"/>
      <c r="AK274" s="36">
        <v>2</v>
      </c>
      <c r="AL274" s="36"/>
      <c r="AM274" s="36"/>
      <c r="AN274" s="36"/>
      <c r="AO274" s="36"/>
      <c r="AP274" s="36">
        <v>2</v>
      </c>
      <c r="AQ274" s="36"/>
      <c r="AR274" s="36"/>
      <c r="AS274" s="36">
        <v>2</v>
      </c>
      <c r="AT274" s="36"/>
      <c r="AU274" s="36"/>
      <c r="AV274" s="36"/>
      <c r="AW274" s="36"/>
      <c r="AX274" s="36"/>
      <c r="AY274" s="36"/>
      <c r="AZ274" s="34"/>
      <c r="BA274" s="37"/>
    </row>
    <row r="275" spans="1:53" ht="22.5">
      <c r="A275" s="18" t="s">
        <v>250</v>
      </c>
      <c r="B275" s="18" t="s">
        <v>251</v>
      </c>
      <c r="C275" s="42" t="s">
        <v>164</v>
      </c>
      <c r="D275" s="42">
        <v>74</v>
      </c>
      <c r="E275" s="5">
        <v>5</v>
      </c>
      <c r="F275" s="4">
        <v>5</v>
      </c>
      <c r="G275" s="3" t="s">
        <v>129</v>
      </c>
      <c r="H275" s="40" t="s">
        <v>174</v>
      </c>
      <c r="I275" s="2">
        <v>50</v>
      </c>
      <c r="J275" s="33">
        <f t="shared" si="8"/>
        <v>0</v>
      </c>
      <c r="K275" s="34"/>
      <c r="L275" s="35">
        <f t="shared" si="9"/>
        <v>50</v>
      </c>
      <c r="M275" s="9">
        <v>0</v>
      </c>
      <c r="N275" s="36"/>
      <c r="O275" s="36"/>
      <c r="P275" s="36"/>
      <c r="Q275" s="36"/>
      <c r="R275" s="36"/>
      <c r="S275" s="36"/>
      <c r="T275" s="36"/>
      <c r="U275" s="36"/>
      <c r="V275" s="37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4"/>
      <c r="BA275" s="37"/>
    </row>
    <row r="276" spans="1:53" ht="11.25">
      <c r="A276" s="18" t="s">
        <v>135</v>
      </c>
      <c r="B276" s="18" t="s">
        <v>49</v>
      </c>
      <c r="C276" s="42" t="s">
        <v>34</v>
      </c>
      <c r="D276" s="42">
        <v>73</v>
      </c>
      <c r="E276" s="4">
        <v>2</v>
      </c>
      <c r="F276" s="4">
        <v>2</v>
      </c>
      <c r="G276" s="3" t="s">
        <v>106</v>
      </c>
      <c r="H276" s="32" t="s">
        <v>170</v>
      </c>
      <c r="I276" s="2">
        <v>40</v>
      </c>
      <c r="J276" s="33">
        <f t="shared" si="8"/>
        <v>4</v>
      </c>
      <c r="K276" s="34"/>
      <c r="L276" s="35">
        <f t="shared" si="9"/>
        <v>36</v>
      </c>
      <c r="M276" s="9">
        <v>0</v>
      </c>
      <c r="N276" s="36"/>
      <c r="O276" s="36"/>
      <c r="P276" s="36"/>
      <c r="Q276" s="36"/>
      <c r="R276" s="36"/>
      <c r="S276" s="36"/>
      <c r="T276" s="36"/>
      <c r="U276" s="36"/>
      <c r="V276" s="37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>
        <v>4</v>
      </c>
      <c r="AV276" s="36"/>
      <c r="AW276" s="36"/>
      <c r="AX276" s="36"/>
      <c r="AY276" s="36"/>
      <c r="AZ276" s="34"/>
      <c r="BA276" s="37"/>
    </row>
    <row r="277" spans="1:53" ht="22.5">
      <c r="A277" s="18" t="s">
        <v>399</v>
      </c>
      <c r="B277" s="18" t="s">
        <v>9</v>
      </c>
      <c r="C277" s="42" t="s">
        <v>203</v>
      </c>
      <c r="D277" s="42">
        <v>73</v>
      </c>
      <c r="E277" s="17"/>
      <c r="F277" s="17"/>
      <c r="G277" s="3" t="s">
        <v>129</v>
      </c>
      <c r="H277" s="40" t="s">
        <v>174</v>
      </c>
      <c r="I277" s="2">
        <v>50</v>
      </c>
      <c r="J277" s="33">
        <f t="shared" si="8"/>
        <v>0</v>
      </c>
      <c r="K277" s="34"/>
      <c r="L277" s="35">
        <f t="shared" si="9"/>
        <v>50</v>
      </c>
      <c r="M277" s="9">
        <v>0</v>
      </c>
      <c r="N277" s="36"/>
      <c r="O277" s="36"/>
      <c r="P277" s="36"/>
      <c r="Q277" s="36"/>
      <c r="R277" s="36"/>
      <c r="S277" s="36"/>
      <c r="T277" s="36"/>
      <c r="U277" s="36"/>
      <c r="V277" s="37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4"/>
      <c r="BA277" s="37"/>
    </row>
    <row r="278" spans="1:53" ht="11.25">
      <c r="A278" s="21" t="s">
        <v>186</v>
      </c>
      <c r="B278" s="21" t="s">
        <v>477</v>
      </c>
      <c r="C278" s="60" t="s">
        <v>190</v>
      </c>
      <c r="D278" s="60">
        <v>74</v>
      </c>
      <c r="E278" s="22">
        <v>5</v>
      </c>
      <c r="F278" s="22">
        <v>4</v>
      </c>
      <c r="G278" s="23" t="s">
        <v>105</v>
      </c>
      <c r="H278" s="61" t="s">
        <v>172</v>
      </c>
      <c r="I278" s="2">
        <v>50</v>
      </c>
      <c r="J278" s="54">
        <f t="shared" si="8"/>
        <v>48</v>
      </c>
      <c r="K278" s="34"/>
      <c r="L278" s="54">
        <f t="shared" si="9"/>
        <v>2</v>
      </c>
      <c r="M278" s="9">
        <v>4</v>
      </c>
      <c r="N278" s="36">
        <v>4</v>
      </c>
      <c r="O278" s="36"/>
      <c r="P278" s="36"/>
      <c r="Q278" s="36"/>
      <c r="R278" s="36"/>
      <c r="S278" s="36"/>
      <c r="T278" s="36"/>
      <c r="U278" s="36"/>
      <c r="V278" s="37">
        <f>8/2</f>
        <v>4</v>
      </c>
      <c r="W278" s="36"/>
      <c r="X278" s="36"/>
      <c r="Y278" s="36"/>
      <c r="Z278" s="36"/>
      <c r="AA278" s="36"/>
      <c r="AB278" s="36">
        <v>12</v>
      </c>
      <c r="AC278" s="36">
        <v>12</v>
      </c>
      <c r="AD278" s="36"/>
      <c r="AE278" s="36"/>
      <c r="AF278" s="36"/>
      <c r="AG278" s="36">
        <v>12</v>
      </c>
      <c r="AH278" s="53"/>
      <c r="AI278" s="47"/>
      <c r="AJ278" s="47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37"/>
    </row>
    <row r="279" spans="1:53" ht="11.25">
      <c r="A279" s="18" t="s">
        <v>186</v>
      </c>
      <c r="B279" s="18" t="s">
        <v>477</v>
      </c>
      <c r="C279" s="42" t="s">
        <v>190</v>
      </c>
      <c r="D279" s="42">
        <v>74</v>
      </c>
      <c r="E279" s="4">
        <v>4</v>
      </c>
      <c r="F279" s="4">
        <v>4</v>
      </c>
      <c r="G279" s="3" t="s">
        <v>105</v>
      </c>
      <c r="H279" s="41" t="s">
        <v>172</v>
      </c>
      <c r="I279" s="2">
        <v>50</v>
      </c>
      <c r="J279" s="33">
        <f t="shared" si="8"/>
        <v>0</v>
      </c>
      <c r="K279" s="34"/>
      <c r="L279" s="35">
        <f t="shared" si="9"/>
        <v>50</v>
      </c>
      <c r="M279" s="9">
        <v>0</v>
      </c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4"/>
      <c r="BA279" s="37"/>
    </row>
    <row r="280" spans="1:53" ht="11.25">
      <c r="A280" s="18" t="s">
        <v>252</v>
      </c>
      <c r="B280" s="18" t="s">
        <v>21</v>
      </c>
      <c r="C280" s="42" t="s">
        <v>164</v>
      </c>
      <c r="D280" s="42">
        <v>74</v>
      </c>
      <c r="E280" s="4">
        <v>3</v>
      </c>
      <c r="F280" s="4">
        <v>3</v>
      </c>
      <c r="G280" s="3" t="s">
        <v>105</v>
      </c>
      <c r="H280" s="41" t="s">
        <v>172</v>
      </c>
      <c r="I280" s="2">
        <v>50</v>
      </c>
      <c r="J280" s="33">
        <f t="shared" si="8"/>
        <v>22</v>
      </c>
      <c r="K280" s="34"/>
      <c r="L280" s="35">
        <f t="shared" si="9"/>
        <v>28</v>
      </c>
      <c r="M280" s="9">
        <v>0</v>
      </c>
      <c r="N280" s="36"/>
      <c r="O280" s="36"/>
      <c r="P280" s="36"/>
      <c r="Q280" s="36"/>
      <c r="R280" s="36"/>
      <c r="S280" s="36"/>
      <c r="T280" s="36"/>
      <c r="U280" s="36"/>
      <c r="V280" s="37"/>
      <c r="W280" s="36">
        <v>8</v>
      </c>
      <c r="X280" s="36"/>
      <c r="Y280" s="36"/>
      <c r="Z280" s="36"/>
      <c r="AA280" s="36"/>
      <c r="AB280" s="36"/>
      <c r="AC280" s="36">
        <v>6</v>
      </c>
      <c r="AD280" s="36"/>
      <c r="AE280" s="36"/>
      <c r="AF280" s="36"/>
      <c r="AG280" s="36">
        <v>6</v>
      </c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>
        <v>2</v>
      </c>
      <c r="AV280" s="36"/>
      <c r="AW280" s="36"/>
      <c r="AX280" s="36"/>
      <c r="AY280" s="36"/>
      <c r="AZ280" s="34"/>
      <c r="BA280" s="37"/>
    </row>
    <row r="281" spans="1:53" ht="11.25">
      <c r="A281" s="18" t="s">
        <v>400</v>
      </c>
      <c r="B281" s="18" t="s">
        <v>401</v>
      </c>
      <c r="C281" s="42" t="s">
        <v>203</v>
      </c>
      <c r="D281" s="42">
        <v>73</v>
      </c>
      <c r="E281" s="17"/>
      <c r="F281" s="17"/>
      <c r="G281" s="3" t="s">
        <v>105</v>
      </c>
      <c r="H281" s="41" t="s">
        <v>172</v>
      </c>
      <c r="I281" s="2">
        <v>50</v>
      </c>
      <c r="J281" s="33">
        <f t="shared" si="8"/>
        <v>0</v>
      </c>
      <c r="K281" s="34"/>
      <c r="L281" s="35">
        <f t="shared" si="9"/>
        <v>50</v>
      </c>
      <c r="M281" s="9">
        <v>0</v>
      </c>
      <c r="N281" s="36"/>
      <c r="O281" s="36"/>
      <c r="P281" s="36"/>
      <c r="Q281" s="36"/>
      <c r="R281" s="36"/>
      <c r="S281" s="36"/>
      <c r="T281" s="36"/>
      <c r="U281" s="36"/>
      <c r="V281" s="37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4"/>
      <c r="BA281" s="37"/>
    </row>
    <row r="282" spans="1:53" ht="11.25">
      <c r="A282" s="18" t="s">
        <v>140</v>
      </c>
      <c r="B282" s="18" t="s">
        <v>137</v>
      </c>
      <c r="C282" s="42" t="s">
        <v>34</v>
      </c>
      <c r="D282" s="42">
        <v>73</v>
      </c>
      <c r="E282" s="4">
        <v>4</v>
      </c>
      <c r="F282" s="4">
        <v>4</v>
      </c>
      <c r="G282" s="3" t="s">
        <v>104</v>
      </c>
      <c r="H282" s="49" t="s">
        <v>219</v>
      </c>
      <c r="I282" s="1">
        <v>30</v>
      </c>
      <c r="J282" s="33">
        <f t="shared" si="8"/>
        <v>0</v>
      </c>
      <c r="K282" s="34"/>
      <c r="L282" s="35">
        <f t="shared" si="9"/>
        <v>30</v>
      </c>
      <c r="M282" s="9">
        <v>0</v>
      </c>
      <c r="N282" s="36"/>
      <c r="O282" s="36"/>
      <c r="P282" s="36"/>
      <c r="Q282" s="36"/>
      <c r="R282" s="36"/>
      <c r="S282" s="36"/>
      <c r="T282" s="36"/>
      <c r="U282" s="36"/>
      <c r="V282" s="37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4"/>
      <c r="BA282" s="37"/>
    </row>
    <row r="283" spans="1:53" ht="11.25">
      <c r="A283" s="18" t="s">
        <v>464</v>
      </c>
      <c r="B283" s="18" t="s">
        <v>465</v>
      </c>
      <c r="C283" s="42" t="s">
        <v>450</v>
      </c>
      <c r="D283" s="42">
        <v>74</v>
      </c>
      <c r="E283" s="17"/>
      <c r="F283" s="17"/>
      <c r="G283" s="3" t="s">
        <v>105</v>
      </c>
      <c r="H283" s="41" t="s">
        <v>172</v>
      </c>
      <c r="I283" s="2">
        <v>50</v>
      </c>
      <c r="J283" s="33">
        <f t="shared" si="8"/>
        <v>0</v>
      </c>
      <c r="K283" s="34"/>
      <c r="L283" s="35">
        <f t="shared" si="9"/>
        <v>50</v>
      </c>
      <c r="M283" s="9">
        <v>0</v>
      </c>
      <c r="N283" s="36"/>
      <c r="O283" s="36"/>
      <c r="P283" s="36"/>
      <c r="Q283" s="36"/>
      <c r="R283" s="36"/>
      <c r="S283" s="36"/>
      <c r="T283" s="36"/>
      <c r="U283" s="36"/>
      <c r="V283" s="37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4"/>
      <c r="BA283" s="37"/>
    </row>
    <row r="284" spans="1:53" ht="22.5">
      <c r="A284" s="18" t="s">
        <v>489</v>
      </c>
      <c r="B284" s="18" t="s">
        <v>15</v>
      </c>
      <c r="C284" s="42" t="s">
        <v>34</v>
      </c>
      <c r="D284" s="42">
        <v>73</v>
      </c>
      <c r="E284" s="4">
        <v>5</v>
      </c>
      <c r="F284" s="4">
        <v>5</v>
      </c>
      <c r="G284" s="3" t="s">
        <v>129</v>
      </c>
      <c r="H284" s="40" t="s">
        <v>174</v>
      </c>
      <c r="I284" s="2">
        <v>50</v>
      </c>
      <c r="J284" s="33">
        <f t="shared" si="8"/>
        <v>3</v>
      </c>
      <c r="K284" s="34"/>
      <c r="L284" s="35">
        <f t="shared" si="9"/>
        <v>47</v>
      </c>
      <c r="M284" s="9">
        <v>3</v>
      </c>
      <c r="N284" s="36"/>
      <c r="O284" s="36"/>
      <c r="P284" s="36"/>
      <c r="Q284" s="36"/>
      <c r="R284" s="36"/>
      <c r="S284" s="36"/>
      <c r="T284" s="36"/>
      <c r="U284" s="36"/>
      <c r="V284" s="37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4"/>
      <c r="BA284" s="37"/>
    </row>
    <row r="285" spans="1:53" ht="11.25">
      <c r="A285" s="18" t="s">
        <v>65</v>
      </c>
      <c r="B285" s="18" t="s">
        <v>14</v>
      </c>
      <c r="C285" s="42" t="s">
        <v>41</v>
      </c>
      <c r="D285" s="42">
        <v>73</v>
      </c>
      <c r="E285" s="4">
        <v>2</v>
      </c>
      <c r="F285" s="4">
        <v>2</v>
      </c>
      <c r="G285" s="3" t="s">
        <v>105</v>
      </c>
      <c r="H285" s="41" t="s">
        <v>172</v>
      </c>
      <c r="I285" s="1">
        <v>50</v>
      </c>
      <c r="J285" s="33">
        <f t="shared" si="8"/>
        <v>17</v>
      </c>
      <c r="K285" s="34"/>
      <c r="L285" s="35">
        <f t="shared" si="9"/>
        <v>33</v>
      </c>
      <c r="M285" s="9">
        <v>17</v>
      </c>
      <c r="N285" s="36"/>
      <c r="O285" s="36"/>
      <c r="P285" s="36"/>
      <c r="Q285" s="36"/>
      <c r="R285" s="36"/>
      <c r="S285" s="36"/>
      <c r="T285" s="36"/>
      <c r="U285" s="36"/>
      <c r="V285" s="37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4"/>
      <c r="BA285" s="37"/>
    </row>
    <row r="286" spans="1:53" ht="11.25">
      <c r="A286" s="18" t="s">
        <v>65</v>
      </c>
      <c r="B286" s="18" t="s">
        <v>31</v>
      </c>
      <c r="C286" s="39" t="s">
        <v>41</v>
      </c>
      <c r="D286" s="39">
        <v>73</v>
      </c>
      <c r="E286" s="4">
        <v>4</v>
      </c>
      <c r="F286" s="4">
        <v>4</v>
      </c>
      <c r="G286" s="3" t="s">
        <v>105</v>
      </c>
      <c r="H286" s="41" t="s">
        <v>172</v>
      </c>
      <c r="I286" s="2">
        <v>50</v>
      </c>
      <c r="J286" s="33">
        <f t="shared" si="8"/>
        <v>2</v>
      </c>
      <c r="K286" s="34"/>
      <c r="L286" s="35">
        <f t="shared" si="9"/>
        <v>48</v>
      </c>
      <c r="M286" s="9">
        <v>2</v>
      </c>
      <c r="N286" s="36"/>
      <c r="O286" s="36"/>
      <c r="P286" s="36"/>
      <c r="Q286" s="36"/>
      <c r="R286" s="36"/>
      <c r="S286" s="36"/>
      <c r="T286" s="36"/>
      <c r="U286" s="36"/>
      <c r="V286" s="37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4"/>
      <c r="BA286" s="37"/>
    </row>
    <row r="287" spans="1:53" ht="22.5">
      <c r="A287" s="18" t="s">
        <v>444</v>
      </c>
      <c r="B287" s="18" t="s">
        <v>7</v>
      </c>
      <c r="C287" s="39" t="s">
        <v>164</v>
      </c>
      <c r="D287" s="39">
        <v>74</v>
      </c>
      <c r="E287" s="4">
        <v>5</v>
      </c>
      <c r="F287" s="4">
        <v>5</v>
      </c>
      <c r="G287" s="3" t="s">
        <v>129</v>
      </c>
      <c r="H287" s="40" t="s">
        <v>174</v>
      </c>
      <c r="I287" s="2">
        <v>50</v>
      </c>
      <c r="J287" s="33">
        <f t="shared" si="8"/>
        <v>0</v>
      </c>
      <c r="K287" s="34"/>
      <c r="L287" s="35">
        <f t="shared" si="9"/>
        <v>50</v>
      </c>
      <c r="M287" s="9">
        <v>0</v>
      </c>
      <c r="N287" s="36"/>
      <c r="O287" s="36"/>
      <c r="P287" s="36"/>
      <c r="Q287" s="36"/>
      <c r="R287" s="36"/>
      <c r="S287" s="36"/>
      <c r="T287" s="36"/>
      <c r="U287" s="36"/>
      <c r="V287" s="37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4"/>
      <c r="BA287" s="37"/>
    </row>
    <row r="288" spans="1:53" ht="22.5">
      <c r="A288" s="18" t="s">
        <v>146</v>
      </c>
      <c r="B288" s="18" t="s">
        <v>13</v>
      </c>
      <c r="C288" s="42" t="s">
        <v>41</v>
      </c>
      <c r="D288" s="42">
        <v>73</v>
      </c>
      <c r="E288" s="4">
        <v>5</v>
      </c>
      <c r="F288" s="4">
        <v>5</v>
      </c>
      <c r="G288" s="3" t="s">
        <v>129</v>
      </c>
      <c r="H288" s="40" t="s">
        <v>174</v>
      </c>
      <c r="I288" s="2">
        <v>50</v>
      </c>
      <c r="J288" s="33">
        <f t="shared" si="8"/>
        <v>11</v>
      </c>
      <c r="K288" s="34"/>
      <c r="L288" s="35">
        <f t="shared" si="9"/>
        <v>39</v>
      </c>
      <c r="M288" s="9">
        <v>5</v>
      </c>
      <c r="N288" s="36">
        <v>6</v>
      </c>
      <c r="O288" s="36"/>
      <c r="P288" s="36"/>
      <c r="Q288" s="36"/>
      <c r="R288" s="36"/>
      <c r="S288" s="36"/>
      <c r="T288" s="36"/>
      <c r="U288" s="36"/>
      <c r="V288" s="37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4"/>
      <c r="BA288" s="37"/>
    </row>
    <row r="289" spans="1:53" ht="11.25">
      <c r="A289" s="18" t="s">
        <v>107</v>
      </c>
      <c r="B289" s="18" t="s">
        <v>37</v>
      </c>
      <c r="C289" s="42" t="s">
        <v>34</v>
      </c>
      <c r="D289" s="42">
        <v>73</v>
      </c>
      <c r="E289" s="4">
        <v>4</v>
      </c>
      <c r="F289" s="4">
        <v>4</v>
      </c>
      <c r="G289" s="3" t="s">
        <v>105</v>
      </c>
      <c r="H289" s="41" t="s">
        <v>172</v>
      </c>
      <c r="I289" s="1">
        <v>50</v>
      </c>
      <c r="J289" s="33">
        <f t="shared" si="8"/>
        <v>6</v>
      </c>
      <c r="K289" s="34"/>
      <c r="L289" s="35">
        <f t="shared" si="9"/>
        <v>44</v>
      </c>
      <c r="M289" s="9">
        <v>6</v>
      </c>
      <c r="N289" s="36"/>
      <c r="O289" s="36"/>
      <c r="P289" s="36"/>
      <c r="Q289" s="36"/>
      <c r="R289" s="36"/>
      <c r="S289" s="36"/>
      <c r="T289" s="36"/>
      <c r="U289" s="36"/>
      <c r="V289" s="37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4"/>
      <c r="BA289" s="37"/>
    </row>
    <row r="290" spans="1:53" ht="11.25">
      <c r="A290" s="18" t="s">
        <v>402</v>
      </c>
      <c r="B290" s="18" t="s">
        <v>15</v>
      </c>
      <c r="C290" s="39" t="s">
        <v>203</v>
      </c>
      <c r="D290" s="39">
        <v>73</v>
      </c>
      <c r="E290" s="17"/>
      <c r="F290" s="17"/>
      <c r="G290" s="3" t="s">
        <v>105</v>
      </c>
      <c r="H290" s="41" t="s">
        <v>172</v>
      </c>
      <c r="I290" s="2">
        <v>50</v>
      </c>
      <c r="J290" s="33">
        <f t="shared" si="8"/>
        <v>0</v>
      </c>
      <c r="K290" s="34"/>
      <c r="L290" s="35">
        <f t="shared" si="9"/>
        <v>50</v>
      </c>
      <c r="M290" s="9">
        <v>0</v>
      </c>
      <c r="N290" s="36"/>
      <c r="O290" s="36"/>
      <c r="P290" s="36"/>
      <c r="Q290" s="36"/>
      <c r="R290" s="36"/>
      <c r="S290" s="36"/>
      <c r="T290" s="36"/>
      <c r="U290" s="36"/>
      <c r="V290" s="37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4"/>
      <c r="BA290" s="37"/>
    </row>
    <row r="291" spans="1:53" ht="11.25">
      <c r="A291" s="18" t="s">
        <v>402</v>
      </c>
      <c r="B291" s="18" t="s">
        <v>403</v>
      </c>
      <c r="C291" s="39" t="s">
        <v>41</v>
      </c>
      <c r="D291" s="39">
        <v>73</v>
      </c>
      <c r="E291" s="17"/>
      <c r="F291" s="17"/>
      <c r="G291" s="3" t="s">
        <v>104</v>
      </c>
      <c r="H291" s="49" t="s">
        <v>219</v>
      </c>
      <c r="I291" s="2">
        <v>30</v>
      </c>
      <c r="J291" s="33">
        <f t="shared" si="8"/>
        <v>0</v>
      </c>
      <c r="K291" s="34"/>
      <c r="L291" s="35">
        <f t="shared" si="9"/>
        <v>30</v>
      </c>
      <c r="M291" s="9">
        <v>0</v>
      </c>
      <c r="N291" s="36"/>
      <c r="O291" s="36"/>
      <c r="P291" s="36"/>
      <c r="Q291" s="36"/>
      <c r="R291" s="36"/>
      <c r="S291" s="36"/>
      <c r="T291" s="36"/>
      <c r="U291" s="36"/>
      <c r="V291" s="37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4"/>
      <c r="BA291" s="37"/>
    </row>
    <row r="292" spans="1:53" ht="11.25">
      <c r="A292" s="18" t="s">
        <v>134</v>
      </c>
      <c r="B292" s="18" t="s">
        <v>2</v>
      </c>
      <c r="C292" s="42" t="s">
        <v>41</v>
      </c>
      <c r="D292" s="42">
        <v>73</v>
      </c>
      <c r="E292" s="4">
        <v>2</v>
      </c>
      <c r="F292" s="4">
        <v>2</v>
      </c>
      <c r="G292" s="3" t="s">
        <v>106</v>
      </c>
      <c r="H292" s="32" t="s">
        <v>170</v>
      </c>
      <c r="I292" s="1">
        <v>40</v>
      </c>
      <c r="J292" s="33">
        <f t="shared" si="8"/>
        <v>38</v>
      </c>
      <c r="K292" s="34"/>
      <c r="L292" s="35">
        <f t="shared" si="9"/>
        <v>2</v>
      </c>
      <c r="M292" s="9">
        <v>38</v>
      </c>
      <c r="N292" s="36"/>
      <c r="O292" s="36"/>
      <c r="P292" s="36"/>
      <c r="Q292" s="36"/>
      <c r="R292" s="36"/>
      <c r="S292" s="36"/>
      <c r="T292" s="36"/>
      <c r="U292" s="36"/>
      <c r="V292" s="37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4"/>
      <c r="BA292" s="37"/>
    </row>
    <row r="293" spans="1:53" ht="11.25">
      <c r="A293" s="18" t="s">
        <v>404</v>
      </c>
      <c r="B293" s="18" t="s">
        <v>11</v>
      </c>
      <c r="C293" s="42" t="s">
        <v>41</v>
      </c>
      <c r="D293" s="42">
        <v>73</v>
      </c>
      <c r="E293" s="17"/>
      <c r="F293" s="17"/>
      <c r="G293" s="3" t="s">
        <v>106</v>
      </c>
      <c r="H293" s="32" t="s">
        <v>170</v>
      </c>
      <c r="I293" s="1">
        <v>40</v>
      </c>
      <c r="J293" s="33">
        <f t="shared" si="8"/>
        <v>0</v>
      </c>
      <c r="K293" s="34"/>
      <c r="L293" s="35">
        <f t="shared" si="9"/>
        <v>40</v>
      </c>
      <c r="M293" s="9">
        <v>0</v>
      </c>
      <c r="N293" s="36"/>
      <c r="O293" s="36"/>
      <c r="P293" s="36"/>
      <c r="Q293" s="36"/>
      <c r="R293" s="36"/>
      <c r="S293" s="36"/>
      <c r="T293" s="36"/>
      <c r="U293" s="36"/>
      <c r="V293" s="37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4"/>
      <c r="BA293" s="37"/>
    </row>
    <row r="294" spans="1:53" ht="11.25">
      <c r="A294" s="18" t="s">
        <v>404</v>
      </c>
      <c r="B294" s="18" t="s">
        <v>13</v>
      </c>
      <c r="C294" s="42" t="s">
        <v>41</v>
      </c>
      <c r="D294" s="42">
        <v>73</v>
      </c>
      <c r="E294" s="17"/>
      <c r="F294" s="17"/>
      <c r="G294" s="3" t="s">
        <v>106</v>
      </c>
      <c r="H294" s="32" t="s">
        <v>170</v>
      </c>
      <c r="I294" s="1">
        <v>40</v>
      </c>
      <c r="J294" s="33">
        <f t="shared" si="8"/>
        <v>0</v>
      </c>
      <c r="K294" s="34"/>
      <c r="L294" s="35">
        <f t="shared" si="9"/>
        <v>40</v>
      </c>
      <c r="M294" s="9">
        <v>0</v>
      </c>
      <c r="N294" s="36"/>
      <c r="O294" s="36"/>
      <c r="P294" s="36"/>
      <c r="Q294" s="36"/>
      <c r="R294" s="36"/>
      <c r="S294" s="36"/>
      <c r="T294" s="36"/>
      <c r="U294" s="36"/>
      <c r="V294" s="37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4"/>
      <c r="BA294" s="37"/>
    </row>
    <row r="295" spans="1:53" ht="11.25">
      <c r="A295" s="18" t="s">
        <v>404</v>
      </c>
      <c r="B295" s="18" t="s">
        <v>32</v>
      </c>
      <c r="C295" s="42" t="s">
        <v>41</v>
      </c>
      <c r="D295" s="42">
        <v>73</v>
      </c>
      <c r="E295" s="17"/>
      <c r="F295" s="17"/>
      <c r="G295" s="3" t="s">
        <v>105</v>
      </c>
      <c r="H295" s="41" t="s">
        <v>172</v>
      </c>
      <c r="I295" s="2">
        <v>50</v>
      </c>
      <c r="J295" s="33">
        <f t="shared" si="8"/>
        <v>0</v>
      </c>
      <c r="K295" s="34"/>
      <c r="L295" s="35">
        <f t="shared" si="9"/>
        <v>50</v>
      </c>
      <c r="M295" s="9">
        <v>0</v>
      </c>
      <c r="N295" s="36"/>
      <c r="O295" s="36"/>
      <c r="P295" s="36"/>
      <c r="Q295" s="36"/>
      <c r="R295" s="36"/>
      <c r="S295" s="36"/>
      <c r="T295" s="36"/>
      <c r="U295" s="36"/>
      <c r="V295" s="37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4"/>
      <c r="BA295" s="37"/>
    </row>
    <row r="296" spans="1:53" ht="11.25">
      <c r="A296" s="18" t="s">
        <v>405</v>
      </c>
      <c r="B296" s="18" t="s">
        <v>307</v>
      </c>
      <c r="C296" s="42" t="s">
        <v>41</v>
      </c>
      <c r="D296" s="42">
        <v>73</v>
      </c>
      <c r="E296" s="17"/>
      <c r="F296" s="17"/>
      <c r="G296" s="3" t="s">
        <v>104</v>
      </c>
      <c r="H296" s="49" t="s">
        <v>219</v>
      </c>
      <c r="I296" s="2">
        <v>30</v>
      </c>
      <c r="J296" s="33">
        <f t="shared" si="8"/>
        <v>0</v>
      </c>
      <c r="K296" s="34"/>
      <c r="L296" s="35">
        <f t="shared" si="9"/>
        <v>30</v>
      </c>
      <c r="M296" s="9">
        <v>0</v>
      </c>
      <c r="N296" s="36"/>
      <c r="O296" s="36"/>
      <c r="P296" s="36"/>
      <c r="Q296" s="36"/>
      <c r="R296" s="36"/>
      <c r="S296" s="36"/>
      <c r="T296" s="36"/>
      <c r="U296" s="36"/>
      <c r="V296" s="37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4"/>
      <c r="BA296" s="37"/>
    </row>
    <row r="297" spans="1:53" ht="22.5">
      <c r="A297" s="18" t="s">
        <v>406</v>
      </c>
      <c r="B297" s="18" t="s">
        <v>15</v>
      </c>
      <c r="C297" s="42" t="s">
        <v>407</v>
      </c>
      <c r="D297" s="42">
        <v>73</v>
      </c>
      <c r="E297" s="17"/>
      <c r="F297" s="17"/>
      <c r="G297" s="3" t="s">
        <v>129</v>
      </c>
      <c r="H297" s="40" t="s">
        <v>174</v>
      </c>
      <c r="I297" s="2">
        <v>50</v>
      </c>
      <c r="J297" s="33">
        <f t="shared" si="8"/>
        <v>0</v>
      </c>
      <c r="K297" s="34"/>
      <c r="L297" s="35">
        <f t="shared" si="9"/>
        <v>50</v>
      </c>
      <c r="M297" s="9">
        <v>0</v>
      </c>
      <c r="N297" s="36"/>
      <c r="O297" s="36"/>
      <c r="P297" s="36"/>
      <c r="Q297" s="36"/>
      <c r="R297" s="36"/>
      <c r="S297" s="36"/>
      <c r="T297" s="36"/>
      <c r="U297" s="36"/>
      <c r="V297" s="37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4"/>
      <c r="BA297" s="37"/>
    </row>
    <row r="298" spans="1:53" ht="22.5">
      <c r="A298" s="18" t="s">
        <v>417</v>
      </c>
      <c r="B298" s="18" t="s">
        <v>103</v>
      </c>
      <c r="C298" s="42" t="s">
        <v>151</v>
      </c>
      <c r="D298" s="42">
        <v>74</v>
      </c>
      <c r="E298" s="17"/>
      <c r="F298" s="17"/>
      <c r="G298" s="3" t="s">
        <v>129</v>
      </c>
      <c r="H298" s="40" t="s">
        <v>174</v>
      </c>
      <c r="I298" s="2">
        <v>50</v>
      </c>
      <c r="J298" s="33">
        <f t="shared" si="8"/>
        <v>0</v>
      </c>
      <c r="K298" s="34"/>
      <c r="L298" s="35">
        <f t="shared" si="9"/>
        <v>50</v>
      </c>
      <c r="M298" s="9">
        <v>0</v>
      </c>
      <c r="N298" s="36"/>
      <c r="O298" s="36"/>
      <c r="P298" s="36"/>
      <c r="Q298" s="36"/>
      <c r="R298" s="36"/>
      <c r="S298" s="36"/>
      <c r="T298" s="36"/>
      <c r="U298" s="36"/>
      <c r="V298" s="37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4"/>
      <c r="BA298" s="37"/>
    </row>
    <row r="299" spans="1:53" ht="11.25">
      <c r="A299" s="18" t="s">
        <v>192</v>
      </c>
      <c r="B299" s="18" t="s">
        <v>9</v>
      </c>
      <c r="C299" s="42" t="s">
        <v>46</v>
      </c>
      <c r="D299" s="42">
        <v>73</v>
      </c>
      <c r="E299" s="4">
        <v>3</v>
      </c>
      <c r="F299" s="4">
        <v>3</v>
      </c>
      <c r="G299" s="3" t="s">
        <v>105</v>
      </c>
      <c r="H299" s="41" t="s">
        <v>172</v>
      </c>
      <c r="I299" s="2">
        <v>50</v>
      </c>
      <c r="J299" s="33">
        <f t="shared" si="8"/>
        <v>12</v>
      </c>
      <c r="K299" s="34"/>
      <c r="L299" s="35">
        <f t="shared" si="9"/>
        <v>38</v>
      </c>
      <c r="M299" s="9">
        <v>0</v>
      </c>
      <c r="N299" s="36"/>
      <c r="O299" s="36"/>
      <c r="P299" s="36"/>
      <c r="Q299" s="36"/>
      <c r="R299" s="36"/>
      <c r="S299" s="36"/>
      <c r="T299" s="36"/>
      <c r="U299" s="36"/>
      <c r="V299" s="37"/>
      <c r="W299" s="36"/>
      <c r="X299" s="36"/>
      <c r="Y299" s="36"/>
      <c r="Z299" s="36"/>
      <c r="AA299" s="36">
        <v>8</v>
      </c>
      <c r="AB299" s="36">
        <v>4</v>
      </c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4"/>
      <c r="BA299" s="37"/>
    </row>
    <row r="300" spans="1:53" ht="11.25">
      <c r="A300" s="18" t="s">
        <v>165</v>
      </c>
      <c r="B300" s="18" t="s">
        <v>259</v>
      </c>
      <c r="C300" s="39" t="s">
        <v>203</v>
      </c>
      <c r="D300" s="39">
        <v>73</v>
      </c>
      <c r="E300" s="17"/>
      <c r="F300" s="17"/>
      <c r="G300" s="3" t="s">
        <v>106</v>
      </c>
      <c r="H300" s="32" t="s">
        <v>170</v>
      </c>
      <c r="I300" s="1">
        <v>40</v>
      </c>
      <c r="J300" s="33">
        <f t="shared" si="8"/>
        <v>0</v>
      </c>
      <c r="K300" s="34"/>
      <c r="L300" s="35">
        <f t="shared" si="9"/>
        <v>40</v>
      </c>
      <c r="M300" s="9">
        <v>0</v>
      </c>
      <c r="N300" s="36"/>
      <c r="O300" s="36"/>
      <c r="P300" s="36"/>
      <c r="Q300" s="36"/>
      <c r="R300" s="36"/>
      <c r="S300" s="36"/>
      <c r="T300" s="36"/>
      <c r="U300" s="36"/>
      <c r="V300" s="37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4"/>
      <c r="BA300" s="37"/>
    </row>
    <row r="301" spans="1:53" ht="11.25">
      <c r="A301" s="18" t="s">
        <v>408</v>
      </c>
      <c r="B301" s="18" t="s">
        <v>409</v>
      </c>
      <c r="C301" s="39" t="s">
        <v>203</v>
      </c>
      <c r="D301" s="39">
        <v>73</v>
      </c>
      <c r="E301" s="17"/>
      <c r="F301" s="17"/>
      <c r="G301" s="3" t="s">
        <v>106</v>
      </c>
      <c r="H301" s="32" t="s">
        <v>170</v>
      </c>
      <c r="I301" s="1">
        <v>40</v>
      </c>
      <c r="J301" s="33">
        <f t="shared" si="8"/>
        <v>0</v>
      </c>
      <c r="K301" s="34"/>
      <c r="L301" s="35">
        <f t="shared" si="9"/>
        <v>40</v>
      </c>
      <c r="M301" s="9">
        <v>0</v>
      </c>
      <c r="N301" s="36"/>
      <c r="O301" s="36"/>
      <c r="P301" s="36"/>
      <c r="Q301" s="36"/>
      <c r="R301" s="36"/>
      <c r="S301" s="36"/>
      <c r="T301" s="36"/>
      <c r="U301" s="36"/>
      <c r="V301" s="37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4"/>
      <c r="BA301" s="37"/>
    </row>
    <row r="302" spans="1:53" ht="11.25">
      <c r="A302" s="18" t="s">
        <v>71</v>
      </c>
      <c r="B302" s="18" t="s">
        <v>1</v>
      </c>
      <c r="C302" s="42" t="s">
        <v>46</v>
      </c>
      <c r="D302" s="42">
        <v>73</v>
      </c>
      <c r="E302" s="4">
        <v>3</v>
      </c>
      <c r="F302" s="4">
        <v>3</v>
      </c>
      <c r="G302" s="3" t="s">
        <v>106</v>
      </c>
      <c r="H302" s="32" t="s">
        <v>170</v>
      </c>
      <c r="I302" s="1">
        <v>40</v>
      </c>
      <c r="J302" s="33">
        <f t="shared" si="8"/>
        <v>23</v>
      </c>
      <c r="K302" s="34"/>
      <c r="L302" s="35">
        <f t="shared" si="9"/>
        <v>17</v>
      </c>
      <c r="M302" s="9">
        <v>16</v>
      </c>
      <c r="N302" s="36"/>
      <c r="O302" s="36"/>
      <c r="P302" s="36"/>
      <c r="Q302" s="36"/>
      <c r="R302" s="36"/>
      <c r="S302" s="36"/>
      <c r="T302" s="36"/>
      <c r="U302" s="36"/>
      <c r="V302" s="37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>
        <v>4</v>
      </c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>
        <v>3</v>
      </c>
      <c r="AV302" s="36"/>
      <c r="AW302" s="36"/>
      <c r="AX302" s="36"/>
      <c r="AY302" s="36"/>
      <c r="AZ302" s="34"/>
      <c r="BA302" s="37"/>
    </row>
    <row r="303" spans="1:53" ht="11.25">
      <c r="A303" s="18" t="s">
        <v>61</v>
      </c>
      <c r="B303" s="18" t="s">
        <v>479</v>
      </c>
      <c r="C303" s="42" t="s">
        <v>190</v>
      </c>
      <c r="D303" s="42">
        <v>74</v>
      </c>
      <c r="E303" s="4">
        <v>3</v>
      </c>
      <c r="F303" s="4">
        <v>3</v>
      </c>
      <c r="G303" s="3" t="s">
        <v>130</v>
      </c>
      <c r="H303" s="49" t="s">
        <v>219</v>
      </c>
      <c r="I303" s="1">
        <v>30</v>
      </c>
      <c r="J303" s="33">
        <f t="shared" si="8"/>
        <v>0</v>
      </c>
      <c r="K303" s="34"/>
      <c r="L303" s="35">
        <f t="shared" si="9"/>
        <v>30</v>
      </c>
      <c r="M303" s="9">
        <v>0</v>
      </c>
      <c r="N303" s="36"/>
      <c r="O303" s="36"/>
      <c r="P303" s="36"/>
      <c r="Q303" s="36"/>
      <c r="R303" s="36"/>
      <c r="S303" s="36"/>
      <c r="T303" s="36"/>
      <c r="U303" s="36"/>
      <c r="V303" s="37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4"/>
      <c r="BA303" s="37"/>
    </row>
    <row r="304" spans="1:53" ht="11.25">
      <c r="A304" s="18" t="s">
        <v>61</v>
      </c>
      <c r="B304" s="18" t="s">
        <v>350</v>
      </c>
      <c r="C304" s="42" t="s">
        <v>17</v>
      </c>
      <c r="D304" s="42">
        <v>73</v>
      </c>
      <c r="E304" s="17"/>
      <c r="F304" s="17"/>
      <c r="G304" s="3" t="s">
        <v>105</v>
      </c>
      <c r="H304" s="41" t="s">
        <v>172</v>
      </c>
      <c r="I304" s="2">
        <v>50</v>
      </c>
      <c r="J304" s="33">
        <f t="shared" si="8"/>
        <v>0</v>
      </c>
      <c r="K304" s="34"/>
      <c r="L304" s="35">
        <f t="shared" si="9"/>
        <v>50</v>
      </c>
      <c r="M304" s="9">
        <v>0</v>
      </c>
      <c r="N304" s="36"/>
      <c r="O304" s="36"/>
      <c r="P304" s="36"/>
      <c r="Q304" s="36"/>
      <c r="R304" s="36"/>
      <c r="S304" s="36"/>
      <c r="T304" s="36"/>
      <c r="U304" s="36"/>
      <c r="V304" s="37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4"/>
      <c r="BA304" s="37"/>
    </row>
    <row r="305" spans="1:53" ht="11.25">
      <c r="A305" s="18" t="s">
        <v>410</v>
      </c>
      <c r="B305" s="18" t="s">
        <v>411</v>
      </c>
      <c r="C305" s="42" t="s">
        <v>17</v>
      </c>
      <c r="D305" s="42">
        <v>73</v>
      </c>
      <c r="E305" s="17"/>
      <c r="F305" s="17"/>
      <c r="G305" s="3" t="s">
        <v>104</v>
      </c>
      <c r="H305" s="43" t="s">
        <v>171</v>
      </c>
      <c r="I305" s="1">
        <v>30</v>
      </c>
      <c r="J305" s="33">
        <f t="shared" si="8"/>
        <v>0</v>
      </c>
      <c r="K305" s="34"/>
      <c r="L305" s="35">
        <f t="shared" si="9"/>
        <v>30</v>
      </c>
      <c r="M305" s="9">
        <v>0</v>
      </c>
      <c r="N305" s="36"/>
      <c r="O305" s="36"/>
      <c r="P305" s="36"/>
      <c r="Q305" s="36"/>
      <c r="R305" s="36"/>
      <c r="S305" s="36"/>
      <c r="T305" s="36"/>
      <c r="U305" s="36"/>
      <c r="V305" s="37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4"/>
      <c r="BA305" s="37"/>
    </row>
    <row r="306" spans="1:53" ht="11.25">
      <c r="A306" s="18" t="s">
        <v>160</v>
      </c>
      <c r="B306" s="18" t="s">
        <v>125</v>
      </c>
      <c r="C306" s="42" t="s">
        <v>46</v>
      </c>
      <c r="D306" s="42">
        <v>73</v>
      </c>
      <c r="E306" s="5">
        <v>4</v>
      </c>
      <c r="F306" s="5">
        <v>4</v>
      </c>
      <c r="G306" s="3" t="s">
        <v>105</v>
      </c>
      <c r="H306" s="41" t="s">
        <v>172</v>
      </c>
      <c r="I306" s="2">
        <v>50</v>
      </c>
      <c r="J306" s="33">
        <f t="shared" si="8"/>
        <v>3</v>
      </c>
      <c r="K306" s="34"/>
      <c r="L306" s="35">
        <f t="shared" si="9"/>
        <v>47</v>
      </c>
      <c r="M306" s="9">
        <v>3</v>
      </c>
      <c r="N306" s="36"/>
      <c r="O306" s="36"/>
      <c r="P306" s="36"/>
      <c r="Q306" s="36"/>
      <c r="R306" s="36"/>
      <c r="S306" s="36"/>
      <c r="T306" s="36"/>
      <c r="U306" s="36"/>
      <c r="V306" s="37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4"/>
      <c r="BA306" s="37"/>
    </row>
    <row r="307" spans="1:53" ht="11.25">
      <c r="A307" s="18" t="s">
        <v>239</v>
      </c>
      <c r="B307" s="18" t="s">
        <v>240</v>
      </c>
      <c r="C307" s="42" t="s">
        <v>46</v>
      </c>
      <c r="D307" s="42">
        <v>73</v>
      </c>
      <c r="E307" s="4">
        <v>3</v>
      </c>
      <c r="F307" s="4">
        <v>3</v>
      </c>
      <c r="G307" s="3" t="s">
        <v>105</v>
      </c>
      <c r="H307" s="41" t="s">
        <v>172</v>
      </c>
      <c r="I307" s="2">
        <v>50</v>
      </c>
      <c r="J307" s="33">
        <f t="shared" si="8"/>
        <v>36</v>
      </c>
      <c r="K307" s="34"/>
      <c r="L307" s="35">
        <f t="shared" si="9"/>
        <v>14</v>
      </c>
      <c r="M307" s="9">
        <v>0</v>
      </c>
      <c r="N307" s="36">
        <v>2</v>
      </c>
      <c r="O307" s="36"/>
      <c r="P307" s="36"/>
      <c r="Q307" s="36"/>
      <c r="R307" s="36"/>
      <c r="S307" s="36"/>
      <c r="T307" s="36">
        <v>6</v>
      </c>
      <c r="U307" s="36">
        <v>2</v>
      </c>
      <c r="W307" s="36"/>
      <c r="X307" s="36"/>
      <c r="Y307" s="36"/>
      <c r="Z307" s="37">
        <v>8</v>
      </c>
      <c r="AA307" s="36"/>
      <c r="AB307" s="36">
        <v>12</v>
      </c>
      <c r="AC307" s="36">
        <v>4</v>
      </c>
      <c r="AD307" s="36"/>
      <c r="AE307" s="36"/>
      <c r="AF307" s="36"/>
      <c r="AG307" s="36">
        <v>2</v>
      </c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4"/>
      <c r="BA307" s="37"/>
    </row>
    <row r="308" spans="1:53" ht="22.5">
      <c r="A308" s="18" t="s">
        <v>412</v>
      </c>
      <c r="B308" s="18" t="s">
        <v>413</v>
      </c>
      <c r="C308" s="42" t="s">
        <v>34</v>
      </c>
      <c r="D308" s="42">
        <v>73</v>
      </c>
      <c r="E308" s="17"/>
      <c r="F308" s="17"/>
      <c r="G308" s="3" t="s">
        <v>129</v>
      </c>
      <c r="H308" s="40" t="s">
        <v>174</v>
      </c>
      <c r="I308" s="2">
        <v>50</v>
      </c>
      <c r="J308" s="33">
        <f t="shared" si="8"/>
        <v>0</v>
      </c>
      <c r="K308" s="34"/>
      <c r="L308" s="35">
        <f t="shared" si="9"/>
        <v>50</v>
      </c>
      <c r="M308" s="9">
        <v>0</v>
      </c>
      <c r="N308" s="36"/>
      <c r="O308" s="36"/>
      <c r="P308" s="36"/>
      <c r="Q308" s="36"/>
      <c r="R308" s="36"/>
      <c r="S308" s="36"/>
      <c r="T308" s="36"/>
      <c r="U308" s="36"/>
      <c r="V308" s="37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4"/>
      <c r="BA308" s="37"/>
    </row>
    <row r="309" spans="1:53" ht="11.25">
      <c r="A309" s="18" t="s">
        <v>123</v>
      </c>
      <c r="B309" s="18" t="s">
        <v>154</v>
      </c>
      <c r="C309" s="42" t="s">
        <v>46</v>
      </c>
      <c r="D309" s="42">
        <v>73</v>
      </c>
      <c r="E309" s="4">
        <v>5</v>
      </c>
      <c r="F309" s="4">
        <v>5</v>
      </c>
      <c r="G309" s="3" t="s">
        <v>106</v>
      </c>
      <c r="H309" s="32" t="s">
        <v>170</v>
      </c>
      <c r="I309" s="1">
        <v>40</v>
      </c>
      <c r="J309" s="33">
        <f t="shared" si="8"/>
        <v>23</v>
      </c>
      <c r="K309" s="34"/>
      <c r="L309" s="35">
        <f t="shared" si="9"/>
        <v>17</v>
      </c>
      <c r="M309" s="9">
        <v>17</v>
      </c>
      <c r="N309" s="36"/>
      <c r="O309" s="36"/>
      <c r="P309" s="36"/>
      <c r="Q309" s="36"/>
      <c r="R309" s="36"/>
      <c r="S309" s="36"/>
      <c r="T309" s="36"/>
      <c r="U309" s="36"/>
      <c r="V309" s="37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>
        <v>2</v>
      </c>
      <c r="AM309" s="36">
        <f>8/2</f>
        <v>4</v>
      </c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4"/>
      <c r="BA309" s="37"/>
    </row>
    <row r="331" ht="11.25"/>
    <row r="332" ht="11.25"/>
    <row r="333" ht="11.25"/>
    <row r="334" ht="11.25"/>
  </sheetData>
  <sheetProtection/>
  <autoFilter ref="A2:BA2"/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Céline</dc:creator>
  <cp:keywords/>
  <dc:description/>
  <cp:lastModifiedBy>Bernard Wagner</cp:lastModifiedBy>
  <cp:lastPrinted>2016-04-04T12:29:42Z</cp:lastPrinted>
  <dcterms:created xsi:type="dcterms:W3CDTF">2008-04-13T08:24:33Z</dcterms:created>
  <dcterms:modified xsi:type="dcterms:W3CDTF">2019-05-13T09:58:16Z</dcterms:modified>
  <cp:category/>
  <cp:version/>
  <cp:contentType/>
  <cp:contentStatus/>
</cp:coreProperties>
</file>